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570" activeTab="0"/>
  </bookViews>
  <sheets>
    <sheet name="第四週" sheetId="1" r:id="rId1"/>
  </sheets>
  <definedNames>
    <definedName name="_xlnm.Print_Area" localSheetId="0">'第四週'!$A$1:$AK$36</definedName>
  </definedNames>
  <calcPr fullCalcOnLoad="1"/>
</workbook>
</file>

<file path=xl/sharedStrings.xml><?xml version="1.0" encoding="utf-8"?>
<sst xmlns="http://schemas.openxmlformats.org/spreadsheetml/2006/main" count="222" uniqueCount="119">
  <si>
    <t xml:space="preserve">鴨肉片    </t>
  </si>
  <si>
    <t>kg</t>
  </si>
  <si>
    <t>用餐人數：</t>
  </si>
  <si>
    <t>日期</t>
  </si>
  <si>
    <t>主食</t>
  </si>
  <si>
    <t>主菜一</t>
  </si>
  <si>
    <t>副菜二</t>
  </si>
  <si>
    <t>副菜三</t>
  </si>
  <si>
    <t>湯類四</t>
  </si>
  <si>
    <t>熱量</t>
  </si>
  <si>
    <t>水果</t>
  </si>
  <si>
    <t>六大類</t>
  </si>
  <si>
    <t>教育部公告學校午餐營養基準</t>
  </si>
  <si>
    <t>名稱</t>
  </si>
  <si>
    <t>單量</t>
  </si>
  <si>
    <t>數量</t>
  </si>
  <si>
    <t>單位</t>
  </si>
  <si>
    <t>份量</t>
  </si>
  <si>
    <t>白米飯</t>
  </si>
  <si>
    <t>蛋白質23-26g</t>
  </si>
  <si>
    <t>kg</t>
  </si>
  <si>
    <t>K</t>
  </si>
  <si>
    <t>脂    肪23-26g</t>
  </si>
  <si>
    <t>雞蛋</t>
  </si>
  <si>
    <t>蒜末</t>
  </si>
  <si>
    <t>斤</t>
  </si>
  <si>
    <t>醣    類88-103g</t>
  </si>
  <si>
    <t>芹菜珠</t>
  </si>
  <si>
    <t>熱    量650-750卡</t>
  </si>
  <si>
    <t>紅蘿蔔絲</t>
  </si>
  <si>
    <t>黑胡椒豬柳</t>
  </si>
  <si>
    <t>炒西芹素腰花</t>
  </si>
  <si>
    <t>炒高麗菜</t>
  </si>
  <si>
    <t>蘿蔔排骨湯</t>
  </si>
  <si>
    <t>粗豬絲</t>
  </si>
  <si>
    <t>素腰花</t>
  </si>
  <si>
    <t>辣椒</t>
  </si>
  <si>
    <t>高麗菜</t>
  </si>
  <si>
    <t>白蘿蔔丁</t>
  </si>
  <si>
    <t>洋蔥絲</t>
  </si>
  <si>
    <t>蔥段</t>
  </si>
  <si>
    <t>紅蘿蔔片</t>
  </si>
  <si>
    <t>小肉片</t>
  </si>
  <si>
    <t>紅蘿蔔丁</t>
  </si>
  <si>
    <t>西芹片</t>
  </si>
  <si>
    <t>排骨</t>
  </si>
  <si>
    <t>瓶</t>
  </si>
  <si>
    <t>鮮筍片</t>
  </si>
  <si>
    <t>鮮香菇片</t>
  </si>
  <si>
    <t>黑糖花捲</t>
  </si>
  <si>
    <t>個</t>
  </si>
  <si>
    <t>薑片</t>
  </si>
  <si>
    <t>包</t>
  </si>
  <si>
    <t>冬瓜燴什錦</t>
  </si>
  <si>
    <t>紫菜蛋花湯</t>
  </si>
  <si>
    <t>雞腿丁</t>
  </si>
  <si>
    <t>冬瓜大丁</t>
  </si>
  <si>
    <t>絞肉</t>
  </si>
  <si>
    <t>青豆仁</t>
  </si>
  <si>
    <t>紅蘿蔔小丁</t>
  </si>
  <si>
    <t>白蘿蔔中丁</t>
  </si>
  <si>
    <t>蝦米</t>
  </si>
  <si>
    <t>蔥珠</t>
  </si>
  <si>
    <t>火腿丁</t>
  </si>
  <si>
    <t>大骨</t>
  </si>
  <si>
    <t>綠豆</t>
  </si>
  <si>
    <t>前1天到</t>
  </si>
  <si>
    <t>設計小組：鉦豐農畜產品有限公司05-7811396</t>
  </si>
  <si>
    <t>洋蔥炒蛋</t>
  </si>
  <si>
    <t>雞蛋</t>
  </si>
  <si>
    <t>洋蔥絲</t>
  </si>
  <si>
    <t>黑胡椒醬-小/自備</t>
  </si>
  <si>
    <t>磨菇醬-小/自備</t>
  </si>
  <si>
    <t>炒豆芽菜</t>
  </si>
  <si>
    <t>豆芽菜</t>
  </si>
  <si>
    <t>紅k絲</t>
  </si>
  <si>
    <t>蒜末</t>
  </si>
  <si>
    <t>斤</t>
  </si>
  <si>
    <t>kg</t>
  </si>
  <si>
    <t>生香菇絲</t>
  </si>
  <si>
    <t>葡萄</t>
  </si>
  <si>
    <t>紅柿</t>
  </si>
  <si>
    <t>紫菜</t>
  </si>
  <si>
    <t>101學年度第1學期六腳鄉北美國小營養午餐食譜菜單            第四週</t>
  </si>
  <si>
    <t>用餐人數：90人+備份5人</t>
  </si>
  <si>
    <t>101年</t>
  </si>
  <si>
    <t>炒小白菜</t>
  </si>
  <si>
    <t>小白菜</t>
  </si>
  <si>
    <t>洋蔥肉片</t>
  </si>
  <si>
    <t>肉片</t>
  </si>
  <si>
    <t>洋蔥片</t>
  </si>
  <si>
    <t>紅k片</t>
  </si>
  <si>
    <t>玉米肉末</t>
  </si>
  <si>
    <t>玉米粒</t>
  </si>
  <si>
    <t>紅k小丁</t>
  </si>
  <si>
    <t>絞肉</t>
  </si>
  <si>
    <t>青豆仁</t>
  </si>
  <si>
    <t>白菜豆腐湯</t>
  </si>
  <si>
    <t>小白菜</t>
  </si>
  <si>
    <t>豆腐</t>
  </si>
  <si>
    <t>蔥珠</t>
  </si>
  <si>
    <t>黑糖花捲</t>
  </si>
  <si>
    <t>kg</t>
  </si>
  <si>
    <t>洋蔥絲</t>
  </si>
  <si>
    <t>蔥段</t>
  </si>
  <si>
    <t>香菜</t>
  </si>
  <si>
    <t>鮮筍鴨肉</t>
  </si>
  <si>
    <t>鮮筍絲</t>
  </si>
  <si>
    <t>蘿蔔燒雞</t>
  </si>
  <si>
    <t>紅蘿蔔中丁</t>
  </si>
  <si>
    <t>炒青江菜</t>
  </si>
  <si>
    <t>青江菜</t>
  </si>
  <si>
    <t>綠豆薏仁湯</t>
  </si>
  <si>
    <t>薏仁</t>
  </si>
  <si>
    <t>滷味</t>
  </si>
  <si>
    <t>黑豆干塊</t>
  </si>
  <si>
    <t>白k丁</t>
  </si>
  <si>
    <t>米血丁</t>
  </si>
  <si>
    <t>海帶結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</si>
</sst>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星期一&quot;"/>
    <numFmt numFmtId="185" formatCode="&quot;熱量&quot;0&quot;卡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&quot;主食&quot;0.0&quot;份&quot;"/>
    <numFmt numFmtId="191" formatCode="&quot;蛋白質&quot;0.0&quot;份&quot;"/>
    <numFmt numFmtId="192" formatCode="&quot;油脂&quot;0&quot;份&quot;"/>
    <numFmt numFmtId="193" formatCode="&quot;蔬菜&quot;0.0&quot;份&quot;"/>
    <numFmt numFmtId="194" formatCode="&quot;熱量&quot;0&quot;Kcal&quot;"/>
    <numFmt numFmtId="195" formatCode="&quot;水果&quot;0&quot;份&quot;"/>
    <numFmt numFmtId="196" formatCode="&quot;糖&quot;0&quot;g&quot;"/>
    <numFmt numFmtId="197" formatCode="m&quot;月&quot;d&quot;日&quot;;@"/>
    <numFmt numFmtId="198" formatCode="[$-404]aaaa;@"/>
    <numFmt numFmtId="199" formatCode="0.0"/>
    <numFmt numFmtId="200" formatCode="0.000_ 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13"/>
      <name val="新細明體"/>
      <family val="1"/>
    </font>
    <font>
      <sz val="13"/>
      <color indexed="8"/>
      <name val="新細明體"/>
      <family val="1"/>
    </font>
    <font>
      <sz val="16"/>
      <name val="新細明體"/>
      <family val="1"/>
    </font>
    <font>
      <sz val="13"/>
      <name val="Arial"/>
      <family val="2"/>
    </font>
    <font>
      <sz val="13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1" fontId="21" fillId="0" borderId="14" xfId="0" applyNumberFormat="1" applyFont="1" applyFill="1" applyBorder="1" applyAlignment="1">
      <alignment horizontal="center" vertical="center" shrinkToFit="1"/>
    </xf>
    <xf numFmtId="180" fontId="21" fillId="0" borderId="14" xfId="0" applyNumberFormat="1" applyFont="1" applyFill="1" applyBorder="1" applyAlignment="1">
      <alignment horizontal="center" vertical="center" shrinkToFit="1"/>
    </xf>
    <xf numFmtId="181" fontId="21" fillId="0" borderId="15" xfId="0" applyNumberFormat="1" applyFont="1" applyFill="1" applyBorder="1" applyAlignment="1">
      <alignment horizontal="left" vertical="center" shrinkToFit="1"/>
    </xf>
    <xf numFmtId="181" fontId="21" fillId="0" borderId="0" xfId="0" applyNumberFormat="1" applyFont="1" applyFill="1" applyBorder="1" applyAlignment="1">
      <alignment horizontal="left" vertical="center" shrinkToFit="1"/>
    </xf>
    <xf numFmtId="181" fontId="1" fillId="0" borderId="16" xfId="0" applyNumberFormat="1" applyFont="1" applyFill="1" applyBorder="1" applyAlignment="1">
      <alignment horizontal="left" vertical="center" shrinkToFit="1"/>
    </xf>
    <xf numFmtId="181" fontId="1" fillId="0" borderId="17" xfId="33" applyNumberFormat="1" applyFont="1" applyFill="1" applyBorder="1" applyAlignment="1">
      <alignment horizontal="left" vertical="center" shrinkToFit="1"/>
      <protection/>
    </xf>
    <xf numFmtId="0" fontId="20" fillId="0" borderId="15" xfId="0" applyFont="1" applyFill="1" applyBorder="1" applyAlignment="1">
      <alignment horizontal="left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180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182" fontId="21" fillId="0" borderId="15" xfId="0" applyNumberFormat="1" applyFont="1" applyFill="1" applyBorder="1" applyAlignment="1">
      <alignment horizontal="left" vertical="center" shrinkToFit="1"/>
    </xf>
    <xf numFmtId="182" fontId="21" fillId="0" borderId="0" xfId="0" applyNumberFormat="1" applyFont="1" applyFill="1" applyBorder="1" applyAlignment="1">
      <alignment horizontal="left" vertical="center" shrinkToFit="1"/>
    </xf>
    <xf numFmtId="182" fontId="1" fillId="0" borderId="16" xfId="0" applyNumberFormat="1" applyFont="1" applyFill="1" applyBorder="1" applyAlignment="1">
      <alignment horizontal="left" vertical="center" shrinkToFit="1"/>
    </xf>
    <xf numFmtId="181" fontId="1" fillId="0" borderId="18" xfId="33" applyNumberFormat="1" applyFont="1" applyFill="1" applyBorder="1" applyAlignment="1">
      <alignment horizontal="left" vertical="center" shrinkToFit="1"/>
      <protection/>
    </xf>
    <xf numFmtId="183" fontId="21" fillId="0" borderId="15" xfId="0" applyNumberFormat="1" applyFont="1" applyFill="1" applyBorder="1" applyAlignment="1">
      <alignment horizontal="left" vertical="center" shrinkToFit="1"/>
    </xf>
    <xf numFmtId="183" fontId="21" fillId="0" borderId="0" xfId="0" applyNumberFormat="1" applyFont="1" applyFill="1" applyBorder="1" applyAlignment="1">
      <alignment horizontal="left" vertical="center" shrinkToFit="1"/>
    </xf>
    <xf numFmtId="183" fontId="1" fillId="0" borderId="16" xfId="0" applyNumberFormat="1" applyFont="1" applyFill="1" applyBorder="1" applyAlignment="1">
      <alignment horizontal="left" vertical="center" shrinkToFit="1"/>
    </xf>
    <xf numFmtId="180" fontId="20" fillId="0" borderId="19" xfId="0" applyNumberFormat="1" applyFont="1" applyFill="1" applyBorder="1" applyAlignment="1">
      <alignment horizontal="center" vertical="center" shrinkToFit="1"/>
    </xf>
    <xf numFmtId="185" fontId="21" fillId="0" borderId="15" xfId="0" applyNumberFormat="1" applyFont="1" applyFill="1" applyBorder="1" applyAlignment="1">
      <alignment horizontal="left" vertical="center" shrinkToFit="1"/>
    </xf>
    <xf numFmtId="185" fontId="21" fillId="0" borderId="0" xfId="0" applyNumberFormat="1" applyFont="1" applyFill="1" applyBorder="1" applyAlignment="1">
      <alignment horizontal="left" vertical="center" shrinkToFit="1"/>
    </xf>
    <xf numFmtId="194" fontId="1" fillId="0" borderId="16" xfId="0" applyNumberFormat="1" applyFont="1" applyFill="1" applyBorder="1" applyAlignment="1">
      <alignment horizontal="left" vertical="center" shrinkToFit="1"/>
    </xf>
    <xf numFmtId="185" fontId="1" fillId="0" borderId="18" xfId="33" applyNumberFormat="1" applyFont="1" applyFill="1" applyBorder="1" applyAlignment="1">
      <alignment horizontal="left" vertical="center" shrinkToFit="1"/>
      <protection/>
    </xf>
    <xf numFmtId="180" fontId="20" fillId="0" borderId="20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8" xfId="33" applyFont="1" applyFill="1" applyBorder="1" applyAlignment="1">
      <alignment vertical="center" shrinkToFit="1"/>
      <protection/>
    </xf>
    <xf numFmtId="0" fontId="20" fillId="0" borderId="21" xfId="0" applyFont="1" applyFill="1" applyBorder="1" applyAlignment="1">
      <alignment horizontal="left" vertical="center" shrinkToFit="1"/>
    </xf>
    <xf numFmtId="1" fontId="20" fillId="0" borderId="20" xfId="0" applyNumberFormat="1" applyFont="1" applyFill="1" applyBorder="1" applyAlignment="1">
      <alignment horizontal="center" vertical="center" shrinkToFit="1"/>
    </xf>
    <xf numFmtId="0" fontId="20" fillId="0" borderId="20" xfId="0" applyNumberFormat="1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left" vertical="center" shrinkToFit="1"/>
    </xf>
    <xf numFmtId="0" fontId="21" fillId="0" borderId="21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199" fontId="20" fillId="0" borderId="0" xfId="0" applyNumberFormat="1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left" vertical="center" shrinkToFit="1"/>
    </xf>
    <xf numFmtId="1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180" fontId="20" fillId="0" borderId="10" xfId="0" applyNumberFormat="1" applyFont="1" applyFill="1" applyBorder="1" applyAlignment="1">
      <alignment horizontal="center" vertical="center" shrinkToFit="1"/>
    </xf>
    <xf numFmtId="180" fontId="20" fillId="0" borderId="24" xfId="0" applyNumberFormat="1" applyFont="1" applyFill="1" applyBorder="1" applyAlignment="1">
      <alignment horizontal="center" vertical="center" shrinkToFit="1"/>
    </xf>
    <xf numFmtId="181" fontId="1" fillId="0" borderId="25" xfId="0" applyNumberFormat="1" applyFont="1" applyFill="1" applyBorder="1" applyAlignment="1">
      <alignment horizontal="left" vertical="center" shrinkToFit="1"/>
    </xf>
    <xf numFmtId="181" fontId="1" fillId="0" borderId="26" xfId="33" applyNumberFormat="1" applyFont="1" applyFill="1" applyBorder="1" applyAlignment="1">
      <alignment horizontal="left" vertical="center" shrinkToFit="1"/>
      <protection/>
    </xf>
    <xf numFmtId="0" fontId="1" fillId="0" borderId="27" xfId="33" applyFont="1" applyFill="1" applyBorder="1" applyAlignment="1">
      <alignment vertical="center" shrinkToFit="1"/>
      <protection/>
    </xf>
    <xf numFmtId="181" fontId="21" fillId="0" borderId="28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180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0" fillId="0" borderId="30" xfId="0" applyBorder="1" applyAlignment="1">
      <alignment vertical="center" shrinkToFit="1"/>
    </xf>
    <xf numFmtId="1" fontId="21" fillId="0" borderId="0" xfId="0" applyNumberFormat="1" applyFont="1" applyFill="1" applyAlignment="1">
      <alignment horizontal="center" vertical="center" shrinkToFit="1"/>
    </xf>
    <xf numFmtId="180" fontId="21" fillId="0" borderId="0" xfId="0" applyNumberFormat="1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 shrinkToFit="1"/>
    </xf>
    <xf numFmtId="180" fontId="1" fillId="0" borderId="0" xfId="0" applyNumberFormat="1" applyFont="1" applyFill="1" applyAlignment="1">
      <alignment horizontal="center" vertical="center" shrinkToFit="1"/>
    </xf>
    <xf numFmtId="0" fontId="21" fillId="0" borderId="30" xfId="0" applyFont="1" applyFill="1" applyBorder="1" applyAlignment="1">
      <alignment vertical="center" shrinkToFit="1"/>
    </xf>
    <xf numFmtId="180" fontId="20" fillId="0" borderId="31" xfId="0" applyNumberFormat="1" applyFont="1" applyFill="1" applyBorder="1" applyAlignment="1">
      <alignment horizontal="center" vertical="center" shrinkToFit="1"/>
    </xf>
    <xf numFmtId="190" fontId="0" fillId="0" borderId="32" xfId="0" applyNumberFormat="1" applyFont="1" applyBorder="1" applyAlignment="1">
      <alignment horizontal="left" vertical="center" wrapText="1" shrinkToFit="1"/>
    </xf>
    <xf numFmtId="191" fontId="0" fillId="0" borderId="19" xfId="0" applyNumberFormat="1" applyFont="1" applyBorder="1" applyAlignment="1">
      <alignment horizontal="left" vertical="center" wrapText="1" shrinkToFit="1"/>
    </xf>
    <xf numFmtId="192" fontId="0" fillId="0" borderId="19" xfId="0" applyNumberFormat="1" applyFont="1" applyBorder="1" applyAlignment="1">
      <alignment horizontal="left" vertical="center" wrapText="1" shrinkToFit="1"/>
    </xf>
    <xf numFmtId="193" fontId="0" fillId="0" borderId="19" xfId="0" applyNumberFormat="1" applyFont="1" applyBorder="1" applyAlignment="1">
      <alignment horizontal="left" vertical="center" wrapText="1" shrinkToFit="1"/>
    </xf>
    <xf numFmtId="195" fontId="0" fillId="0" borderId="19" xfId="0" applyNumberFormat="1" applyFont="1" applyBorder="1" applyAlignment="1">
      <alignment horizontal="left" vertical="center" wrapText="1" shrinkToFit="1"/>
    </xf>
    <xf numFmtId="196" fontId="0" fillId="0" borderId="31" xfId="0" applyNumberFormat="1" applyFont="1" applyBorder="1" applyAlignment="1">
      <alignment horizontal="left" vertical="center" wrapText="1" shrinkToFit="1"/>
    </xf>
    <xf numFmtId="190" fontId="0" fillId="0" borderId="19" xfId="0" applyNumberFormat="1" applyFont="1" applyBorder="1" applyAlignment="1">
      <alignment horizontal="left" vertical="center" wrapText="1" shrinkToFit="1"/>
    </xf>
    <xf numFmtId="196" fontId="0" fillId="0" borderId="19" xfId="0" applyNumberFormat="1" applyFont="1" applyBorder="1" applyAlignment="1">
      <alignment horizontal="left" vertical="center" wrapText="1" shrinkToFit="1"/>
    </xf>
    <xf numFmtId="190" fontId="0" fillId="0" borderId="33" xfId="0" applyNumberFormat="1" applyFont="1" applyBorder="1" applyAlignment="1">
      <alignment horizontal="left" vertical="center" wrapText="1" shrinkToFit="1"/>
    </xf>
    <xf numFmtId="196" fontId="0" fillId="0" borderId="24" xfId="0" applyNumberFormat="1" applyFont="1" applyBorder="1" applyAlignment="1">
      <alignment horizontal="left" vertical="center" wrapText="1" shrinkToFit="1"/>
    </xf>
    <xf numFmtId="1" fontId="20" fillId="0" borderId="34" xfId="0" applyNumberFormat="1" applyFont="1" applyFill="1" applyBorder="1" applyAlignment="1">
      <alignment horizontal="center" vertical="center" shrinkToFit="1"/>
    </xf>
    <xf numFmtId="180" fontId="20" fillId="0" borderId="34" xfId="0" applyNumberFormat="1" applyFont="1" applyFill="1" applyBorder="1" applyAlignment="1">
      <alignment horizontal="center" vertical="center" shrinkToFit="1"/>
    </xf>
    <xf numFmtId="180" fontId="21" fillId="0" borderId="0" xfId="0" applyNumberFormat="1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textRotation="255" shrinkToFit="1"/>
    </xf>
    <xf numFmtId="0" fontId="22" fillId="0" borderId="38" xfId="0" applyFont="1" applyBorder="1" applyAlignment="1">
      <alignment horizontal="center" vertical="center" textRotation="255" shrinkToFit="1"/>
    </xf>
    <xf numFmtId="0" fontId="22" fillId="0" borderId="39" xfId="0" applyFont="1" applyBorder="1" applyAlignment="1">
      <alignment horizontal="center" vertical="center" textRotation="255" shrinkToFit="1"/>
    </xf>
    <xf numFmtId="189" fontId="21" fillId="0" borderId="40" xfId="0" applyNumberFormat="1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40" xfId="0" applyNumberFormat="1" applyFont="1" applyFill="1" applyBorder="1" applyAlignment="1">
      <alignment horizontal="center" shrinkToFit="1"/>
    </xf>
    <xf numFmtId="176" fontId="21" fillId="0" borderId="41" xfId="0" applyNumberFormat="1" applyFont="1" applyFill="1" applyBorder="1" applyAlignment="1">
      <alignment horizontal="center" vertical="center" textRotation="255" shrinkToFit="1"/>
    </xf>
    <xf numFmtId="176" fontId="21" fillId="0" borderId="42" xfId="0" applyNumberFormat="1" applyFont="1" applyFill="1" applyBorder="1" applyAlignment="1">
      <alignment horizontal="center" vertical="center" textRotation="255" shrinkToFit="1"/>
    </xf>
    <xf numFmtId="176" fontId="21" fillId="0" borderId="43" xfId="0" applyNumberFormat="1" applyFont="1" applyFill="1" applyBorder="1" applyAlignment="1">
      <alignment horizontal="center" vertical="center" textRotation="255" shrinkToFit="1"/>
    </xf>
    <xf numFmtId="0" fontId="20" fillId="0" borderId="44" xfId="0" applyFont="1" applyFill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textRotation="255" shrinkToFit="1"/>
    </xf>
    <xf numFmtId="188" fontId="21" fillId="0" borderId="40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center"/>
    </xf>
    <xf numFmtId="176" fontId="21" fillId="0" borderId="47" xfId="0" applyNumberFormat="1" applyFont="1" applyFill="1" applyBorder="1" applyAlignment="1">
      <alignment horizontal="center" vertical="center" textRotation="255" shrinkToFit="1"/>
    </xf>
    <xf numFmtId="187" fontId="20" fillId="0" borderId="40" xfId="0" applyNumberFormat="1" applyFont="1" applyFill="1" applyBorder="1" applyAlignment="1">
      <alignment horizontal="center" vertical="top" shrinkToFit="1"/>
    </xf>
    <xf numFmtId="176" fontId="20" fillId="0" borderId="48" xfId="0" applyNumberFormat="1" applyFont="1" applyFill="1" applyBorder="1" applyAlignment="1">
      <alignment horizontal="center" shrinkToFit="1"/>
    </xf>
    <xf numFmtId="0" fontId="20" fillId="0" borderId="40" xfId="0" applyFont="1" applyFill="1" applyBorder="1" applyAlignment="1">
      <alignment horizontal="center" shrinkToFit="1"/>
    </xf>
    <xf numFmtId="186" fontId="21" fillId="0" borderId="40" xfId="0" applyNumberFormat="1" applyFont="1" applyFill="1" applyBorder="1" applyAlignment="1">
      <alignment horizontal="center" vertical="top" wrapText="1"/>
    </xf>
    <xf numFmtId="186" fontId="21" fillId="0" borderId="46" xfId="0" applyNumberFormat="1" applyFont="1" applyFill="1" applyBorder="1" applyAlignment="1">
      <alignment horizontal="center" vertical="top" wrapText="1"/>
    </xf>
    <xf numFmtId="176" fontId="21" fillId="0" borderId="48" xfId="0" applyNumberFormat="1" applyFont="1" applyFill="1" applyBorder="1" applyAlignment="1">
      <alignment horizont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184" fontId="21" fillId="0" borderId="40" xfId="0" applyNumberFormat="1" applyFont="1" applyFill="1" applyBorder="1" applyAlignment="1">
      <alignment horizontal="center" vertical="top" wrapText="1"/>
    </xf>
    <xf numFmtId="184" fontId="21" fillId="0" borderId="46" xfId="0" applyNumberFormat="1" applyFont="1" applyFill="1" applyBorder="1" applyAlignment="1">
      <alignment horizontal="center" vertical="top" wrapText="1"/>
    </xf>
    <xf numFmtId="0" fontId="21" fillId="0" borderId="4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1" fillId="0" borderId="50" xfId="0" applyFont="1" applyFill="1" applyBorder="1" applyAlignment="1">
      <alignment vertical="center" shrinkToFit="1"/>
    </xf>
    <xf numFmtId="0" fontId="21" fillId="0" borderId="39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7" xfId="33" applyFont="1" applyFill="1" applyBorder="1" applyAlignment="1">
      <alignment horizontal="center" vertical="center" wrapText="1" shrinkToFit="1"/>
      <protection/>
    </xf>
    <xf numFmtId="0" fontId="1" fillId="0" borderId="27" xfId="33" applyFont="1" applyFill="1" applyBorder="1" applyAlignment="1">
      <alignment horizontal="center" vertical="center" wrapText="1" shrinkToFit="1"/>
      <protection/>
    </xf>
    <xf numFmtId="0" fontId="19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1" fillId="0" borderId="51" xfId="0" applyFont="1" applyFill="1" applyBorder="1" applyAlignment="1">
      <alignment horizontal="center" vertical="center" textRotation="255" shrinkToFit="1"/>
    </xf>
    <xf numFmtId="0" fontId="21" fillId="0" borderId="43" xfId="0" applyFont="1" applyFill="1" applyBorder="1" applyAlignment="1">
      <alignment horizontal="center" vertical="center" textRotation="255" shrinkToFit="1"/>
    </xf>
    <xf numFmtId="0" fontId="21" fillId="0" borderId="52" xfId="0" applyFont="1" applyFill="1" applyBorder="1" applyAlignment="1">
      <alignment horizontal="center" vertical="center" shrinkToFit="1"/>
    </xf>
    <xf numFmtId="0" fontId="21" fillId="24" borderId="35" xfId="0" applyFont="1" applyFill="1" applyBorder="1" applyAlignment="1">
      <alignment horizontal="center" vertical="center" shrinkToFit="1"/>
    </xf>
    <xf numFmtId="0" fontId="21" fillId="24" borderId="36" xfId="0" applyFont="1" applyFill="1" applyBorder="1" applyAlignment="1">
      <alignment horizontal="center" vertical="center" shrinkToFit="1"/>
    </xf>
    <xf numFmtId="0" fontId="20" fillId="24" borderId="35" xfId="0" applyFont="1" applyFill="1" applyBorder="1" applyAlignment="1">
      <alignment horizontal="center" vertical="center" shrinkToFit="1"/>
    </xf>
    <xf numFmtId="0" fontId="20" fillId="24" borderId="36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0" fillId="24" borderId="35" xfId="0" applyFont="1" applyFill="1" applyBorder="1" applyAlignment="1">
      <alignment horizontal="center" vertical="center" shrinkToFit="1"/>
    </xf>
    <xf numFmtId="0" fontId="0" fillId="24" borderId="36" xfId="0" applyFont="1" applyFill="1" applyBorder="1" applyAlignment="1">
      <alignment horizontal="center" vertical="center" shrinkToFit="1"/>
    </xf>
    <xf numFmtId="0" fontId="20" fillId="24" borderId="44" xfId="0" applyFont="1" applyFill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N37"/>
  <sheetViews>
    <sheetView tabSelected="1" zoomScale="75" zoomScaleNormal="75" workbookViewId="0" topLeftCell="A4">
      <selection activeCell="AA21" sqref="AA21"/>
    </sheetView>
  </sheetViews>
  <sheetFormatPr defaultColWidth="9.00390625" defaultRowHeight="11.25" customHeight="1"/>
  <cols>
    <col min="1" max="1" width="9.875" style="1" customWidth="1"/>
    <col min="2" max="2" width="3.625" style="1" customWidth="1"/>
    <col min="3" max="3" width="14.875" style="74" customWidth="1"/>
    <col min="4" max="4" width="4.625" style="75" hidden="1" customWidth="1"/>
    <col min="5" max="5" width="4.625" style="74" customWidth="1"/>
    <col min="6" max="6" width="3.125" style="74" customWidth="1"/>
    <col min="7" max="7" width="6.875" style="74" customWidth="1"/>
    <col min="8" max="8" width="4.625" style="75" hidden="1" customWidth="1"/>
    <col min="9" max="9" width="4.625" style="74" customWidth="1"/>
    <col min="10" max="10" width="3.125" style="74" customWidth="1"/>
    <col min="11" max="11" width="11.50390625" style="74" customWidth="1"/>
    <col min="12" max="12" width="4.625" style="75" hidden="1" customWidth="1"/>
    <col min="13" max="13" width="4.625" style="74" customWidth="1"/>
    <col min="14" max="14" width="3.125" style="74" customWidth="1"/>
    <col min="15" max="15" width="9.125" style="74" customWidth="1"/>
    <col min="16" max="16" width="4.625" style="75" hidden="1" customWidth="1"/>
    <col min="17" max="17" width="4.625" style="74" customWidth="1"/>
    <col min="18" max="18" width="3.125" style="74" customWidth="1"/>
    <col min="19" max="19" width="8.50390625" style="74" customWidth="1"/>
    <col min="20" max="20" width="4.625" style="75" hidden="1" customWidth="1"/>
    <col min="21" max="21" width="4.25390625" style="74" customWidth="1"/>
    <col min="22" max="22" width="3.125" style="74" customWidth="1"/>
    <col min="23" max="23" width="10.625" style="74" hidden="1" customWidth="1"/>
    <col min="24" max="24" width="4.625" style="75" hidden="1" customWidth="1"/>
    <col min="25" max="25" width="4.625" style="74" hidden="1" customWidth="1"/>
    <col min="26" max="26" width="3.125" style="74" hidden="1" customWidth="1"/>
    <col min="27" max="27" width="12.625" style="74" customWidth="1"/>
    <col min="28" max="28" width="4.625" style="75" hidden="1" customWidth="1"/>
    <col min="29" max="29" width="4.625" style="74" customWidth="1"/>
    <col min="30" max="30" width="3.125" style="74" customWidth="1"/>
    <col min="31" max="31" width="7.875" style="74" customWidth="1"/>
    <col min="32" max="32" width="4.625" style="75" hidden="1" customWidth="1"/>
    <col min="33" max="34" width="0.2421875" style="74" hidden="1" customWidth="1"/>
    <col min="35" max="35" width="0.2421875" style="1" hidden="1" customWidth="1"/>
    <col min="36" max="36" width="0.37109375" style="1" hidden="1" customWidth="1"/>
    <col min="37" max="37" width="4.625" style="1" customWidth="1"/>
    <col min="38" max="38" width="11.625" style="1" customWidth="1"/>
    <col min="39" max="39" width="12.375" style="1" customWidth="1"/>
    <col min="40" max="40" width="14.875" style="1" customWidth="1"/>
    <col min="41" max="16384" width="9.00390625" style="1" customWidth="1"/>
  </cols>
  <sheetData>
    <row r="1" spans="1:37" ht="34.5" customHeight="1">
      <c r="A1" s="129" t="s">
        <v>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19.5" customHeight="1" hidden="1">
      <c r="A2" s="130" t="s">
        <v>2</v>
      </c>
      <c r="B2" s="130"/>
      <c r="C2" s="130"/>
      <c r="D2" s="130"/>
      <c r="E2" s="130"/>
      <c r="F2" s="2">
        <v>3422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4" customFormat="1" ht="19.5" customHeight="1" thickBo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40" s="4" customFormat="1" ht="18" customHeight="1" thickBot="1">
      <c r="A4" s="5" t="s">
        <v>3</v>
      </c>
      <c r="B4" s="132" t="s">
        <v>4</v>
      </c>
      <c r="C4" s="134" t="s">
        <v>5</v>
      </c>
      <c r="D4" s="134"/>
      <c r="E4" s="134"/>
      <c r="F4" s="134"/>
      <c r="G4" s="134"/>
      <c r="H4" s="134"/>
      <c r="I4" s="134"/>
      <c r="J4" s="134"/>
      <c r="K4" s="134" t="s">
        <v>6</v>
      </c>
      <c r="L4" s="134"/>
      <c r="M4" s="134"/>
      <c r="N4" s="134"/>
      <c r="O4" s="134"/>
      <c r="P4" s="134"/>
      <c r="Q4" s="134"/>
      <c r="R4" s="134"/>
      <c r="S4" s="134" t="s">
        <v>7</v>
      </c>
      <c r="T4" s="134"/>
      <c r="U4" s="134"/>
      <c r="V4" s="134"/>
      <c r="W4" s="134"/>
      <c r="X4" s="134"/>
      <c r="Y4" s="134"/>
      <c r="Z4" s="134"/>
      <c r="AA4" s="134" t="s">
        <v>8</v>
      </c>
      <c r="AB4" s="134"/>
      <c r="AC4" s="134"/>
      <c r="AD4" s="134"/>
      <c r="AE4" s="134"/>
      <c r="AF4" s="134"/>
      <c r="AG4" s="134"/>
      <c r="AH4" s="134"/>
      <c r="AI4" s="119" t="s">
        <v>9</v>
      </c>
      <c r="AJ4" s="120"/>
      <c r="AK4" s="123" t="s">
        <v>10</v>
      </c>
      <c r="AL4" s="6" t="s">
        <v>11</v>
      </c>
      <c r="AM4" s="125" t="s">
        <v>9</v>
      </c>
      <c r="AN4" s="127" t="s">
        <v>12</v>
      </c>
    </row>
    <row r="5" spans="1:40" s="4" customFormat="1" ht="18" customHeight="1" thickBot="1">
      <c r="A5" s="7" t="s">
        <v>85</v>
      </c>
      <c r="B5" s="133"/>
      <c r="C5" s="8" t="s">
        <v>13</v>
      </c>
      <c r="D5" s="9" t="s">
        <v>14</v>
      </c>
      <c r="E5" s="9" t="s">
        <v>15</v>
      </c>
      <c r="F5" s="10" t="s">
        <v>16</v>
      </c>
      <c r="G5" s="8" t="s">
        <v>13</v>
      </c>
      <c r="H5" s="9" t="s">
        <v>14</v>
      </c>
      <c r="I5" s="9" t="s">
        <v>15</v>
      </c>
      <c r="J5" s="10" t="s">
        <v>16</v>
      </c>
      <c r="K5" s="8" t="s">
        <v>13</v>
      </c>
      <c r="L5" s="9" t="s">
        <v>14</v>
      </c>
      <c r="M5" s="9" t="s">
        <v>15</v>
      </c>
      <c r="N5" s="10" t="s">
        <v>16</v>
      </c>
      <c r="O5" s="8" t="s">
        <v>13</v>
      </c>
      <c r="P5" s="9" t="s">
        <v>14</v>
      </c>
      <c r="Q5" s="9" t="s">
        <v>15</v>
      </c>
      <c r="R5" s="10" t="s">
        <v>16</v>
      </c>
      <c r="S5" s="8" t="s">
        <v>13</v>
      </c>
      <c r="T5" s="9" t="s">
        <v>14</v>
      </c>
      <c r="U5" s="9" t="s">
        <v>15</v>
      </c>
      <c r="V5" s="10" t="s">
        <v>16</v>
      </c>
      <c r="W5" s="8" t="s">
        <v>13</v>
      </c>
      <c r="X5" s="9" t="s">
        <v>14</v>
      </c>
      <c r="Y5" s="9" t="s">
        <v>15</v>
      </c>
      <c r="Z5" s="10" t="s">
        <v>16</v>
      </c>
      <c r="AA5" s="8" t="s">
        <v>13</v>
      </c>
      <c r="AB5" s="9" t="s">
        <v>14</v>
      </c>
      <c r="AC5" s="9" t="s">
        <v>15</v>
      </c>
      <c r="AD5" s="10" t="s">
        <v>16</v>
      </c>
      <c r="AE5" s="8" t="s">
        <v>13</v>
      </c>
      <c r="AF5" s="9" t="s">
        <v>14</v>
      </c>
      <c r="AG5" s="9" t="s">
        <v>15</v>
      </c>
      <c r="AH5" s="10" t="s">
        <v>16</v>
      </c>
      <c r="AI5" s="121"/>
      <c r="AJ5" s="122"/>
      <c r="AK5" s="124"/>
      <c r="AL5" s="6" t="s">
        <v>17</v>
      </c>
      <c r="AM5" s="126"/>
      <c r="AN5" s="128"/>
    </row>
    <row r="6" spans="1:40" s="4" customFormat="1" ht="18" customHeight="1">
      <c r="A6" s="114">
        <v>41169</v>
      </c>
      <c r="B6" s="101" t="s">
        <v>18</v>
      </c>
      <c r="C6" s="135" t="s">
        <v>88</v>
      </c>
      <c r="D6" s="136"/>
      <c r="E6" s="136"/>
      <c r="F6" s="136"/>
      <c r="G6" s="136"/>
      <c r="H6" s="136"/>
      <c r="I6" s="136"/>
      <c r="J6" s="136"/>
      <c r="K6" s="135" t="s">
        <v>92</v>
      </c>
      <c r="L6" s="136"/>
      <c r="M6" s="136"/>
      <c r="N6" s="136"/>
      <c r="O6" s="136"/>
      <c r="P6" s="136"/>
      <c r="Q6" s="136"/>
      <c r="R6" s="136"/>
      <c r="S6" s="115" t="s">
        <v>73</v>
      </c>
      <c r="T6" s="116"/>
      <c r="U6" s="116"/>
      <c r="V6" s="116"/>
      <c r="W6" s="116"/>
      <c r="X6" s="116"/>
      <c r="Y6" s="116"/>
      <c r="Z6" s="116"/>
      <c r="AA6" s="135" t="s">
        <v>97</v>
      </c>
      <c r="AB6" s="136"/>
      <c r="AC6" s="136"/>
      <c r="AD6" s="136"/>
      <c r="AE6" s="136"/>
      <c r="AF6" s="136"/>
      <c r="AG6" s="136"/>
      <c r="AH6" s="136"/>
      <c r="AI6" s="11">
        <v>32</v>
      </c>
      <c r="AJ6" s="12"/>
      <c r="AK6" s="95"/>
      <c r="AL6" s="78">
        <v>4.2</v>
      </c>
      <c r="AM6" s="13">
        <f>AL6*2+AL7*7+AL9*1</f>
        <v>23.4</v>
      </c>
      <c r="AN6" s="14" t="s">
        <v>19</v>
      </c>
    </row>
    <row r="7" spans="1:40" s="4" customFormat="1" ht="18" customHeight="1">
      <c r="A7" s="100"/>
      <c r="B7" s="102"/>
      <c r="C7" s="15" t="s">
        <v>89</v>
      </c>
      <c r="D7" s="16"/>
      <c r="E7" s="17">
        <v>6</v>
      </c>
      <c r="F7" s="18" t="s">
        <v>78</v>
      </c>
      <c r="G7" s="19"/>
      <c r="H7" s="16"/>
      <c r="I7" s="16"/>
      <c r="J7" s="18"/>
      <c r="K7" s="33" t="s">
        <v>93</v>
      </c>
      <c r="L7" s="54"/>
      <c r="M7" s="54">
        <v>4</v>
      </c>
      <c r="N7" s="90" t="s">
        <v>78</v>
      </c>
      <c r="O7" s="34"/>
      <c r="P7" s="54"/>
      <c r="Q7" s="54"/>
      <c r="R7" s="90"/>
      <c r="S7" s="15" t="s">
        <v>74</v>
      </c>
      <c r="T7" s="16"/>
      <c r="U7" s="44">
        <v>6.5</v>
      </c>
      <c r="V7" s="18" t="s">
        <v>20</v>
      </c>
      <c r="W7" s="19"/>
      <c r="X7" s="16"/>
      <c r="Y7" s="16"/>
      <c r="Z7" s="18"/>
      <c r="AA7" s="15" t="s">
        <v>98</v>
      </c>
      <c r="AB7" s="16"/>
      <c r="AC7" s="17">
        <v>2</v>
      </c>
      <c r="AD7" s="18" t="s">
        <v>21</v>
      </c>
      <c r="AE7" s="19"/>
      <c r="AF7" s="16"/>
      <c r="AG7" s="17"/>
      <c r="AH7" s="18"/>
      <c r="AI7" s="20">
        <v>24</v>
      </c>
      <c r="AJ7" s="21"/>
      <c r="AK7" s="95"/>
      <c r="AL7" s="79">
        <v>1.9</v>
      </c>
      <c r="AM7" s="22">
        <f>AL7*5+AL8*5</f>
        <v>24.5</v>
      </c>
      <c r="AN7" s="23" t="s">
        <v>22</v>
      </c>
    </row>
    <row r="8" spans="1:40" s="4" customFormat="1" ht="18" customHeight="1">
      <c r="A8" s="100"/>
      <c r="B8" s="102"/>
      <c r="C8" s="15" t="s">
        <v>90</v>
      </c>
      <c r="D8" s="16"/>
      <c r="E8" s="17">
        <v>2</v>
      </c>
      <c r="F8" s="18" t="s">
        <v>20</v>
      </c>
      <c r="G8" s="19"/>
      <c r="H8" s="16"/>
      <c r="I8" s="16"/>
      <c r="J8" s="18"/>
      <c r="K8" s="33" t="s">
        <v>94</v>
      </c>
      <c r="L8" s="54"/>
      <c r="M8" s="54">
        <v>1</v>
      </c>
      <c r="N8" s="90" t="s">
        <v>78</v>
      </c>
      <c r="O8" s="34"/>
      <c r="P8" s="54"/>
      <c r="Q8" s="54"/>
      <c r="R8" s="90"/>
      <c r="S8" s="15" t="s">
        <v>75</v>
      </c>
      <c r="T8" s="16"/>
      <c r="U8" s="17">
        <v>0.5</v>
      </c>
      <c r="V8" s="18" t="s">
        <v>78</v>
      </c>
      <c r="W8" s="19"/>
      <c r="X8" s="16"/>
      <c r="Y8" s="16"/>
      <c r="Z8" s="18"/>
      <c r="AA8" s="15" t="s">
        <v>99</v>
      </c>
      <c r="AB8" s="16"/>
      <c r="AC8" s="17">
        <v>2</v>
      </c>
      <c r="AD8" s="18" t="s">
        <v>21</v>
      </c>
      <c r="AE8" s="19"/>
      <c r="AF8" s="16"/>
      <c r="AG8" s="17"/>
      <c r="AH8" s="18"/>
      <c r="AI8" s="24">
        <v>90</v>
      </c>
      <c r="AJ8" s="25"/>
      <c r="AK8" s="95"/>
      <c r="AL8" s="80">
        <v>3</v>
      </c>
      <c r="AM8" s="26">
        <f>AL6*15+AL9*5+AL10*15+AL11</f>
        <v>72.5</v>
      </c>
      <c r="AN8" s="23" t="s">
        <v>26</v>
      </c>
    </row>
    <row r="9" spans="1:40" s="4" customFormat="1" ht="18" customHeight="1">
      <c r="A9" s="117">
        <v>1</v>
      </c>
      <c r="B9" s="102"/>
      <c r="C9" s="15" t="s">
        <v>91</v>
      </c>
      <c r="D9" s="16"/>
      <c r="E9" s="17">
        <v>1</v>
      </c>
      <c r="F9" s="18" t="s">
        <v>78</v>
      </c>
      <c r="G9" s="19"/>
      <c r="H9" s="16"/>
      <c r="I9" s="16"/>
      <c r="J9" s="18"/>
      <c r="K9" s="33" t="s">
        <v>95</v>
      </c>
      <c r="L9" s="54"/>
      <c r="M9" s="54">
        <v>1</v>
      </c>
      <c r="N9" s="90" t="s">
        <v>78</v>
      </c>
      <c r="O9" s="34"/>
      <c r="P9" s="54"/>
      <c r="Q9" s="54"/>
      <c r="R9" s="90"/>
      <c r="S9" s="15" t="s">
        <v>76</v>
      </c>
      <c r="T9" s="16"/>
      <c r="U9" s="17">
        <v>0.2</v>
      </c>
      <c r="V9" s="18" t="s">
        <v>77</v>
      </c>
      <c r="W9" s="19"/>
      <c r="X9" s="16"/>
      <c r="Y9" s="16"/>
      <c r="Z9" s="18"/>
      <c r="AA9" s="15" t="s">
        <v>100</v>
      </c>
      <c r="AB9" s="16"/>
      <c r="AC9" s="17">
        <v>0.1</v>
      </c>
      <c r="AD9" s="18" t="s">
        <v>21</v>
      </c>
      <c r="AE9" s="19"/>
      <c r="AF9" s="16"/>
      <c r="AG9" s="16"/>
      <c r="AH9" s="27"/>
      <c r="AI9" s="28">
        <f>AI6*4+AI7*9+AI8*4</f>
        <v>704</v>
      </c>
      <c r="AJ9" s="29"/>
      <c r="AK9" s="95"/>
      <c r="AL9" s="81">
        <v>1.7</v>
      </c>
      <c r="AM9" s="30">
        <f>AM6*4+AM7*9+AM8*4</f>
        <v>604.1</v>
      </c>
      <c r="AN9" s="31" t="s">
        <v>28</v>
      </c>
    </row>
    <row r="10" spans="1:40" s="4" customFormat="1" ht="18" customHeight="1">
      <c r="A10" s="117"/>
      <c r="B10" s="102"/>
      <c r="C10" s="15"/>
      <c r="D10" s="16"/>
      <c r="E10" s="17"/>
      <c r="F10" s="18"/>
      <c r="G10" s="19"/>
      <c r="H10" s="16"/>
      <c r="I10" s="16"/>
      <c r="J10" s="18"/>
      <c r="K10" s="33" t="s">
        <v>96</v>
      </c>
      <c r="L10" s="54"/>
      <c r="M10" s="54">
        <v>0.5</v>
      </c>
      <c r="N10" s="90" t="s">
        <v>78</v>
      </c>
      <c r="O10" s="34"/>
      <c r="P10" s="54"/>
      <c r="Q10" s="54"/>
      <c r="R10" s="90"/>
      <c r="S10" s="15"/>
      <c r="T10" s="16"/>
      <c r="U10" s="16"/>
      <c r="V10" s="18"/>
      <c r="W10" s="19"/>
      <c r="X10" s="16"/>
      <c r="Y10" s="16"/>
      <c r="Z10" s="18"/>
      <c r="AA10" s="15"/>
      <c r="AB10" s="16"/>
      <c r="AC10" s="17"/>
      <c r="AD10" s="18"/>
      <c r="AE10" s="19"/>
      <c r="AF10" s="16"/>
      <c r="AG10" s="16"/>
      <c r="AH10" s="27"/>
      <c r="AI10" s="33"/>
      <c r="AJ10" s="34"/>
      <c r="AK10" s="95"/>
      <c r="AL10" s="82">
        <v>0</v>
      </c>
      <c r="AM10" s="35"/>
      <c r="AN10" s="36"/>
    </row>
    <row r="11" spans="1:40" s="4" customFormat="1" ht="18" customHeight="1" thickBot="1">
      <c r="A11" s="118"/>
      <c r="B11" s="108"/>
      <c r="C11" s="37"/>
      <c r="D11" s="38"/>
      <c r="E11" s="39"/>
      <c r="F11" s="32"/>
      <c r="G11" s="40"/>
      <c r="H11" s="38"/>
      <c r="I11" s="38"/>
      <c r="J11" s="32"/>
      <c r="K11" s="37"/>
      <c r="L11" s="38"/>
      <c r="M11" s="17"/>
      <c r="N11" s="18"/>
      <c r="O11" s="40"/>
      <c r="P11" s="38"/>
      <c r="Q11" s="38"/>
      <c r="R11" s="32"/>
      <c r="S11" s="37"/>
      <c r="T11" s="38"/>
      <c r="U11" s="38"/>
      <c r="V11" s="32"/>
      <c r="W11" s="40"/>
      <c r="X11" s="38"/>
      <c r="Y11" s="38"/>
      <c r="Z11" s="32"/>
      <c r="AA11" s="37"/>
      <c r="AB11" s="38"/>
      <c r="AC11" s="39"/>
      <c r="AD11" s="32"/>
      <c r="AE11" s="40"/>
      <c r="AF11" s="38"/>
      <c r="AG11" s="38"/>
      <c r="AH11" s="32"/>
      <c r="AI11" s="41"/>
      <c r="AJ11" s="42"/>
      <c r="AK11" s="105"/>
      <c r="AL11" s="83">
        <v>1</v>
      </c>
      <c r="AM11" s="43"/>
      <c r="AN11" s="36"/>
    </row>
    <row r="12" spans="1:40" s="4" customFormat="1" ht="23.25" customHeight="1">
      <c r="A12" s="114">
        <v>41170</v>
      </c>
      <c r="B12" s="101" t="s">
        <v>18</v>
      </c>
      <c r="C12" s="92" t="s">
        <v>30</v>
      </c>
      <c r="D12" s="93"/>
      <c r="E12" s="93"/>
      <c r="F12" s="93"/>
      <c r="G12" s="93"/>
      <c r="H12" s="93"/>
      <c r="I12" s="93"/>
      <c r="J12" s="93"/>
      <c r="K12" s="92" t="s">
        <v>31</v>
      </c>
      <c r="L12" s="93"/>
      <c r="M12" s="93"/>
      <c r="N12" s="93"/>
      <c r="O12" s="93"/>
      <c r="P12" s="93"/>
      <c r="Q12" s="93"/>
      <c r="R12" s="93"/>
      <c r="S12" s="92" t="s">
        <v>32</v>
      </c>
      <c r="T12" s="93"/>
      <c r="U12" s="93"/>
      <c r="V12" s="93"/>
      <c r="W12" s="93"/>
      <c r="X12" s="93"/>
      <c r="Y12" s="93"/>
      <c r="Z12" s="93"/>
      <c r="AA12" s="92" t="s">
        <v>33</v>
      </c>
      <c r="AB12" s="93"/>
      <c r="AC12" s="93"/>
      <c r="AD12" s="93"/>
      <c r="AE12" s="93"/>
      <c r="AF12" s="93"/>
      <c r="AG12" s="93"/>
      <c r="AH12" s="104"/>
      <c r="AI12" s="11">
        <v>32</v>
      </c>
      <c r="AJ12" s="12"/>
      <c r="AK12" s="94" t="s">
        <v>80</v>
      </c>
      <c r="AL12" s="84">
        <v>4.1</v>
      </c>
      <c r="AM12" s="13">
        <f>AL12*2+AL13*7+AL15</f>
        <v>27.8</v>
      </c>
      <c r="AN12" s="14" t="s">
        <v>19</v>
      </c>
    </row>
    <row r="13" spans="1:40" s="4" customFormat="1" ht="18" customHeight="1">
      <c r="A13" s="100"/>
      <c r="B13" s="102"/>
      <c r="C13" s="15" t="s">
        <v>34</v>
      </c>
      <c r="D13" s="16"/>
      <c r="E13" s="17">
        <v>6</v>
      </c>
      <c r="F13" s="18" t="s">
        <v>20</v>
      </c>
      <c r="G13" s="19"/>
      <c r="H13" s="16"/>
      <c r="I13" s="16"/>
      <c r="J13" s="18"/>
      <c r="K13" s="15" t="s">
        <v>35</v>
      </c>
      <c r="L13" s="16"/>
      <c r="M13" s="17">
        <v>0.6</v>
      </c>
      <c r="N13" s="18" t="s">
        <v>20</v>
      </c>
      <c r="O13" s="19" t="s">
        <v>36</v>
      </c>
      <c r="P13" s="16"/>
      <c r="Q13" s="44">
        <v>0.1</v>
      </c>
      <c r="R13" s="18" t="s">
        <v>25</v>
      </c>
      <c r="S13" s="15" t="s">
        <v>37</v>
      </c>
      <c r="T13" s="16"/>
      <c r="U13" s="17">
        <v>7</v>
      </c>
      <c r="V13" s="18" t="s">
        <v>20</v>
      </c>
      <c r="W13" s="19"/>
      <c r="X13" s="16"/>
      <c r="Y13" s="16"/>
      <c r="Z13" s="18"/>
      <c r="AA13" s="15" t="s">
        <v>38</v>
      </c>
      <c r="AB13" s="16"/>
      <c r="AC13" s="17">
        <v>3</v>
      </c>
      <c r="AD13" s="18" t="s">
        <v>20</v>
      </c>
      <c r="AE13" s="19"/>
      <c r="AF13" s="16"/>
      <c r="AG13" s="16"/>
      <c r="AH13" s="18"/>
      <c r="AI13" s="20">
        <v>24</v>
      </c>
      <c r="AJ13" s="21"/>
      <c r="AK13" s="95"/>
      <c r="AL13" s="79">
        <v>2.5</v>
      </c>
      <c r="AM13" s="22">
        <f>+AL13*5+AL14*5</f>
        <v>22.5</v>
      </c>
      <c r="AN13" s="23" t="s">
        <v>22</v>
      </c>
    </row>
    <row r="14" spans="1:40" s="4" customFormat="1" ht="18" customHeight="1">
      <c r="A14" s="100"/>
      <c r="B14" s="102"/>
      <c r="C14" s="15" t="s">
        <v>39</v>
      </c>
      <c r="D14" s="16"/>
      <c r="E14" s="17">
        <v>2</v>
      </c>
      <c r="F14" s="18" t="s">
        <v>20</v>
      </c>
      <c r="G14" s="19" t="s">
        <v>40</v>
      </c>
      <c r="H14" s="16"/>
      <c r="I14" s="17">
        <v>0.1</v>
      </c>
      <c r="J14" s="18" t="s">
        <v>20</v>
      </c>
      <c r="K14" s="15" t="s">
        <v>41</v>
      </c>
      <c r="L14" s="16"/>
      <c r="M14" s="17">
        <v>0.6</v>
      </c>
      <c r="N14" s="18" t="s">
        <v>20</v>
      </c>
      <c r="O14" s="19" t="s">
        <v>42</v>
      </c>
      <c r="P14" s="16"/>
      <c r="Q14" s="17">
        <v>0.6</v>
      </c>
      <c r="R14" s="18" t="s">
        <v>20</v>
      </c>
      <c r="S14" s="15" t="s">
        <v>24</v>
      </c>
      <c r="T14" s="16"/>
      <c r="U14" s="17">
        <v>0.2</v>
      </c>
      <c r="V14" s="18" t="s">
        <v>25</v>
      </c>
      <c r="W14" s="19"/>
      <c r="X14" s="16"/>
      <c r="Y14" s="16"/>
      <c r="Z14" s="18"/>
      <c r="AA14" s="15" t="s">
        <v>43</v>
      </c>
      <c r="AB14" s="16"/>
      <c r="AC14" s="17">
        <v>0.3</v>
      </c>
      <c r="AD14" s="18" t="s">
        <v>20</v>
      </c>
      <c r="AE14" s="19"/>
      <c r="AF14" s="16"/>
      <c r="AG14" s="16"/>
      <c r="AH14" s="18"/>
      <c r="AI14" s="24">
        <v>90</v>
      </c>
      <c r="AJ14" s="25"/>
      <c r="AK14" s="95"/>
      <c r="AL14" s="80">
        <v>2</v>
      </c>
      <c r="AM14" s="26">
        <f>AL12*15+AL15*5+AL16*15+AL17</f>
        <v>88</v>
      </c>
      <c r="AN14" s="23" t="s">
        <v>26</v>
      </c>
    </row>
    <row r="15" spans="1:40" s="4" customFormat="1" ht="18" customHeight="1">
      <c r="A15" s="112">
        <v>1</v>
      </c>
      <c r="B15" s="102"/>
      <c r="C15" s="15" t="s">
        <v>29</v>
      </c>
      <c r="D15" s="16"/>
      <c r="E15" s="17">
        <v>0.5</v>
      </c>
      <c r="F15" s="18" t="s">
        <v>20</v>
      </c>
      <c r="G15" s="19"/>
      <c r="H15" s="16"/>
      <c r="I15" s="16"/>
      <c r="J15" s="18"/>
      <c r="K15" s="15" t="s">
        <v>44</v>
      </c>
      <c r="L15" s="16"/>
      <c r="M15" s="17">
        <v>4</v>
      </c>
      <c r="N15" s="18" t="s">
        <v>20</v>
      </c>
      <c r="O15" s="19"/>
      <c r="P15" s="16"/>
      <c r="Q15" s="16"/>
      <c r="R15" s="18"/>
      <c r="S15" s="15" t="s">
        <v>41</v>
      </c>
      <c r="T15" s="16"/>
      <c r="U15" s="17">
        <v>0.3</v>
      </c>
      <c r="V15" s="18" t="s">
        <v>20</v>
      </c>
      <c r="W15" s="19"/>
      <c r="X15" s="16"/>
      <c r="Y15" s="16"/>
      <c r="Z15" s="18"/>
      <c r="AA15" s="15" t="s">
        <v>45</v>
      </c>
      <c r="AB15" s="16"/>
      <c r="AC15" s="17">
        <v>1</v>
      </c>
      <c r="AD15" s="18" t="s">
        <v>20</v>
      </c>
      <c r="AE15" s="19"/>
      <c r="AF15" s="16"/>
      <c r="AG15" s="16"/>
      <c r="AH15" s="18"/>
      <c r="AI15" s="28">
        <f>AI12*4+AI13*9+AI14*4</f>
        <v>704</v>
      </c>
      <c r="AJ15" s="29"/>
      <c r="AK15" s="95"/>
      <c r="AL15" s="81">
        <v>2.1</v>
      </c>
      <c r="AM15" s="30">
        <f>AM12*4+AM13*9+AM14*4</f>
        <v>665.7</v>
      </c>
      <c r="AN15" s="31" t="s">
        <v>28</v>
      </c>
    </row>
    <row r="16" spans="1:40" s="4" customFormat="1" ht="18" customHeight="1">
      <c r="A16" s="112"/>
      <c r="B16" s="102"/>
      <c r="C16" s="15" t="s">
        <v>71</v>
      </c>
      <c r="D16" s="16"/>
      <c r="E16" s="17">
        <v>1</v>
      </c>
      <c r="F16" s="18" t="s">
        <v>46</v>
      </c>
      <c r="G16" s="19"/>
      <c r="H16" s="16"/>
      <c r="I16" s="16"/>
      <c r="J16" s="18"/>
      <c r="K16" s="15" t="s">
        <v>47</v>
      </c>
      <c r="L16" s="16"/>
      <c r="M16" s="17">
        <v>0.6</v>
      </c>
      <c r="N16" s="18" t="s">
        <v>20</v>
      </c>
      <c r="O16" s="19"/>
      <c r="P16" s="16"/>
      <c r="Q16" s="16"/>
      <c r="R16" s="18"/>
      <c r="S16" s="15"/>
      <c r="T16" s="16"/>
      <c r="U16" s="16"/>
      <c r="V16" s="18"/>
      <c r="W16" s="19"/>
      <c r="X16" s="16"/>
      <c r="Y16" s="16"/>
      <c r="Z16" s="18"/>
      <c r="AA16" s="15" t="s">
        <v>27</v>
      </c>
      <c r="AB16" s="16"/>
      <c r="AC16" s="17">
        <v>0.1</v>
      </c>
      <c r="AD16" s="18" t="s">
        <v>20</v>
      </c>
      <c r="AE16" s="19"/>
      <c r="AF16" s="16"/>
      <c r="AG16" s="16"/>
      <c r="AH16" s="18"/>
      <c r="AI16" s="33"/>
      <c r="AJ16" s="34"/>
      <c r="AK16" s="95"/>
      <c r="AL16" s="82">
        <v>1</v>
      </c>
      <c r="AM16" s="35"/>
      <c r="AN16" s="36"/>
    </row>
    <row r="17" spans="1:40" s="4" customFormat="1" ht="18" customHeight="1">
      <c r="A17" s="113"/>
      <c r="B17" s="108"/>
      <c r="C17" s="37" t="s">
        <v>72</v>
      </c>
      <c r="D17" s="38"/>
      <c r="E17" s="39">
        <v>1</v>
      </c>
      <c r="F17" s="32" t="s">
        <v>46</v>
      </c>
      <c r="G17" s="40"/>
      <c r="H17" s="38"/>
      <c r="I17" s="38"/>
      <c r="J17" s="32"/>
      <c r="K17" s="37" t="s">
        <v>48</v>
      </c>
      <c r="L17" s="38"/>
      <c r="M17" s="39">
        <v>0.6</v>
      </c>
      <c r="N17" s="32" t="s">
        <v>20</v>
      </c>
      <c r="O17" s="40"/>
      <c r="P17" s="38"/>
      <c r="Q17" s="38"/>
      <c r="R17" s="77"/>
      <c r="S17" s="37"/>
      <c r="T17" s="38"/>
      <c r="U17" s="38"/>
      <c r="V17" s="32"/>
      <c r="W17" s="40"/>
      <c r="X17" s="38"/>
      <c r="Y17" s="38"/>
      <c r="Z17" s="32"/>
      <c r="AA17" s="37"/>
      <c r="AB17" s="38"/>
      <c r="AC17" s="38"/>
      <c r="AD17" s="32"/>
      <c r="AE17" s="40"/>
      <c r="AF17" s="38"/>
      <c r="AG17" s="38"/>
      <c r="AH17" s="32"/>
      <c r="AI17" s="41"/>
      <c r="AJ17" s="42"/>
      <c r="AK17" s="105"/>
      <c r="AL17" s="85">
        <v>1</v>
      </c>
      <c r="AM17" s="35"/>
      <c r="AN17" s="36"/>
    </row>
    <row r="18" spans="1:40" s="4" customFormat="1" ht="18" customHeight="1">
      <c r="A18" s="110">
        <v>41171</v>
      </c>
      <c r="B18" s="101" t="s">
        <v>18</v>
      </c>
      <c r="C18" s="149" t="s">
        <v>106</v>
      </c>
      <c r="D18" s="150"/>
      <c r="E18" s="150"/>
      <c r="F18" s="150"/>
      <c r="G18" s="150"/>
      <c r="H18" s="150"/>
      <c r="I18" s="150"/>
      <c r="J18" s="150"/>
      <c r="K18" s="149"/>
      <c r="L18" s="150"/>
      <c r="M18" s="150"/>
      <c r="N18" s="150"/>
      <c r="O18" s="150"/>
      <c r="P18" s="150"/>
      <c r="Q18" s="150"/>
      <c r="R18" s="150"/>
      <c r="S18" s="149"/>
      <c r="T18" s="138"/>
      <c r="U18" s="138"/>
      <c r="V18" s="138"/>
      <c r="W18" s="138"/>
      <c r="X18" s="138"/>
      <c r="Y18" s="138"/>
      <c r="Z18" s="138"/>
      <c r="AA18" s="137" t="s">
        <v>49</v>
      </c>
      <c r="AB18" s="138"/>
      <c r="AC18" s="138"/>
      <c r="AD18" s="138"/>
      <c r="AE18" s="138"/>
      <c r="AF18" s="138"/>
      <c r="AG18" s="138"/>
      <c r="AH18" s="138"/>
      <c r="AI18" s="11">
        <v>37</v>
      </c>
      <c r="AJ18" s="12"/>
      <c r="AK18" s="94"/>
      <c r="AL18" s="86">
        <v>4.5</v>
      </c>
      <c r="AM18" s="50">
        <f>AL18*2+AL19*7+AL21</f>
        <v>30.7</v>
      </c>
      <c r="AN18" s="51" t="s">
        <v>19</v>
      </c>
    </row>
    <row r="19" spans="1:40" s="4" customFormat="1" ht="18" customHeight="1">
      <c r="A19" s="111"/>
      <c r="B19" s="102"/>
      <c r="C19" s="15" t="s">
        <v>107</v>
      </c>
      <c r="D19" s="16"/>
      <c r="E19" s="17">
        <v>2</v>
      </c>
      <c r="F19" s="89" t="s">
        <v>102</v>
      </c>
      <c r="G19" s="140"/>
      <c r="H19" s="88"/>
      <c r="I19" s="141"/>
      <c r="J19" s="142"/>
      <c r="K19" s="15"/>
      <c r="L19" s="16"/>
      <c r="M19" s="16"/>
      <c r="N19" s="18"/>
      <c r="O19" s="19"/>
      <c r="P19" s="16"/>
      <c r="Q19" s="16"/>
      <c r="R19" s="18"/>
      <c r="S19" s="15"/>
      <c r="T19" s="16"/>
      <c r="U19" s="16"/>
      <c r="V19" s="18"/>
      <c r="W19" s="19"/>
      <c r="X19" s="16"/>
      <c r="Y19" s="16"/>
      <c r="Z19" s="18"/>
      <c r="AA19" s="15" t="s">
        <v>101</v>
      </c>
      <c r="AB19" s="16"/>
      <c r="AC19" s="16">
        <v>95</v>
      </c>
      <c r="AD19" s="18" t="s">
        <v>50</v>
      </c>
      <c r="AE19" s="19"/>
      <c r="AF19" s="16"/>
      <c r="AG19" s="16"/>
      <c r="AH19" s="18"/>
      <c r="AI19" s="20">
        <v>20</v>
      </c>
      <c r="AJ19" s="21"/>
      <c r="AK19" s="95"/>
      <c r="AL19" s="79">
        <v>3</v>
      </c>
      <c r="AM19" s="22">
        <f>+AL19*5+AL20*5</f>
        <v>25</v>
      </c>
      <c r="AN19" s="23" t="s">
        <v>22</v>
      </c>
    </row>
    <row r="20" spans="1:40" s="4" customFormat="1" ht="18" customHeight="1">
      <c r="A20" s="111"/>
      <c r="B20" s="102"/>
      <c r="C20" s="143" t="s">
        <v>0</v>
      </c>
      <c r="D20" s="16"/>
      <c r="E20" s="139">
        <v>6</v>
      </c>
      <c r="F20" s="144" t="s">
        <v>1</v>
      </c>
      <c r="G20" s="19"/>
      <c r="H20" s="16"/>
      <c r="I20" s="17"/>
      <c r="J20" s="18"/>
      <c r="K20" s="15"/>
      <c r="L20" s="16"/>
      <c r="M20" s="17"/>
      <c r="N20" s="18"/>
      <c r="O20" s="19"/>
      <c r="P20" s="16"/>
      <c r="Q20" s="16"/>
      <c r="R20" s="18"/>
      <c r="S20" s="15"/>
      <c r="T20" s="16"/>
      <c r="U20" s="17"/>
      <c r="V20" s="18"/>
      <c r="W20" s="19"/>
      <c r="X20" s="16"/>
      <c r="Y20" s="16"/>
      <c r="Z20" s="18"/>
      <c r="AA20" s="15"/>
      <c r="AB20" s="16"/>
      <c r="AC20" s="17"/>
      <c r="AD20" s="18"/>
      <c r="AE20" s="19"/>
      <c r="AF20" s="16"/>
      <c r="AG20" s="16"/>
      <c r="AH20" s="18"/>
      <c r="AI20" s="24">
        <v>79</v>
      </c>
      <c r="AJ20" s="25"/>
      <c r="AK20" s="95"/>
      <c r="AL20" s="80">
        <v>2</v>
      </c>
      <c r="AM20" s="26">
        <f>AL18*15+AL21*5+AL22*15+AL23</f>
        <v>72</v>
      </c>
      <c r="AN20" s="23" t="s">
        <v>26</v>
      </c>
    </row>
    <row r="21" spans="1:40" s="4" customFormat="1" ht="18" customHeight="1">
      <c r="A21" s="109">
        <v>1</v>
      </c>
      <c r="B21" s="102"/>
      <c r="C21" s="145" t="s">
        <v>103</v>
      </c>
      <c r="D21" s="16"/>
      <c r="E21" s="148">
        <v>2</v>
      </c>
      <c r="F21" s="147" t="s">
        <v>102</v>
      </c>
      <c r="G21" s="19"/>
      <c r="H21" s="16"/>
      <c r="I21" s="17"/>
      <c r="J21" s="18"/>
      <c r="K21" s="15"/>
      <c r="L21" s="16"/>
      <c r="M21" s="17"/>
      <c r="N21" s="18"/>
      <c r="O21" s="19"/>
      <c r="P21" s="16"/>
      <c r="Q21" s="16"/>
      <c r="R21" s="18"/>
      <c r="S21" s="15"/>
      <c r="T21" s="16"/>
      <c r="U21" s="16"/>
      <c r="V21" s="18"/>
      <c r="W21" s="19"/>
      <c r="X21" s="16"/>
      <c r="Y21" s="16"/>
      <c r="Z21" s="18"/>
      <c r="AA21" s="15"/>
      <c r="AB21" s="16"/>
      <c r="AC21" s="17"/>
      <c r="AD21" s="18"/>
      <c r="AE21" s="19"/>
      <c r="AF21" s="16"/>
      <c r="AG21" s="16"/>
      <c r="AH21" s="18"/>
      <c r="AI21" s="28">
        <f>AI18*4+AI19*9+AI20*4</f>
        <v>644</v>
      </c>
      <c r="AJ21" s="29"/>
      <c r="AK21" s="95"/>
      <c r="AL21" s="81">
        <v>0.7</v>
      </c>
      <c r="AM21" s="30">
        <f>AM18*4+AM19*9+AM20*4</f>
        <v>635.8</v>
      </c>
      <c r="AN21" s="31" t="s">
        <v>28</v>
      </c>
    </row>
    <row r="22" spans="1:40" s="4" customFormat="1" ht="18" customHeight="1">
      <c r="A22" s="109"/>
      <c r="B22" s="102"/>
      <c r="C22" s="145" t="s">
        <v>104</v>
      </c>
      <c r="D22" s="16"/>
      <c r="E22" s="146">
        <v>0.1</v>
      </c>
      <c r="F22" s="144" t="s">
        <v>102</v>
      </c>
      <c r="G22" s="19"/>
      <c r="H22" s="16"/>
      <c r="I22" s="17"/>
      <c r="J22" s="18"/>
      <c r="K22" s="15"/>
      <c r="L22" s="16"/>
      <c r="M22" s="17"/>
      <c r="N22" s="18"/>
      <c r="O22" s="19"/>
      <c r="P22" s="16"/>
      <c r="Q22" s="16"/>
      <c r="R22" s="18"/>
      <c r="S22" s="15"/>
      <c r="T22" s="16"/>
      <c r="U22" s="16"/>
      <c r="V22" s="18"/>
      <c r="W22" s="19"/>
      <c r="X22" s="16"/>
      <c r="Y22" s="16"/>
      <c r="Z22" s="18"/>
      <c r="AA22" s="15"/>
      <c r="AB22" s="16"/>
      <c r="AC22" s="17"/>
      <c r="AD22" s="18"/>
      <c r="AE22" s="19"/>
      <c r="AF22" s="16"/>
      <c r="AG22" s="16"/>
      <c r="AH22" s="18"/>
      <c r="AI22" s="28"/>
      <c r="AJ22" s="29"/>
      <c r="AK22" s="95"/>
      <c r="AL22" s="82">
        <v>0</v>
      </c>
      <c r="AM22" s="35"/>
      <c r="AN22" s="36"/>
    </row>
    <row r="23" spans="1:40" s="4" customFormat="1" ht="18" customHeight="1">
      <c r="A23" s="109"/>
      <c r="B23" s="108"/>
      <c r="C23" s="145" t="s">
        <v>105</v>
      </c>
      <c r="D23" s="16"/>
      <c r="E23" s="146">
        <v>0.1</v>
      </c>
      <c r="F23" s="147" t="s">
        <v>77</v>
      </c>
      <c r="G23" s="19"/>
      <c r="H23" s="16"/>
      <c r="I23" s="17"/>
      <c r="J23" s="18"/>
      <c r="K23" s="15"/>
      <c r="L23" s="16"/>
      <c r="M23" s="17"/>
      <c r="N23" s="18"/>
      <c r="O23" s="19"/>
      <c r="P23" s="16"/>
      <c r="Q23" s="16"/>
      <c r="R23" s="18"/>
      <c r="S23" s="15"/>
      <c r="T23" s="16"/>
      <c r="U23" s="16"/>
      <c r="V23" s="18"/>
      <c r="W23" s="19"/>
      <c r="X23" s="16"/>
      <c r="Y23" s="16"/>
      <c r="Z23" s="18"/>
      <c r="AA23" s="15"/>
      <c r="AB23" s="16"/>
      <c r="AC23" s="17"/>
      <c r="AD23" s="18"/>
      <c r="AE23" s="19"/>
      <c r="AF23" s="16"/>
      <c r="AG23" s="16"/>
      <c r="AH23" s="18"/>
      <c r="AI23" s="28"/>
      <c r="AJ23" s="29"/>
      <c r="AK23" s="95"/>
      <c r="AL23" s="85">
        <v>1</v>
      </c>
      <c r="AM23" s="35"/>
      <c r="AN23" s="36"/>
    </row>
    <row r="24" spans="1:40" s="4" customFormat="1" ht="18" customHeight="1">
      <c r="A24" s="100">
        <v>41172</v>
      </c>
      <c r="B24" s="101" t="s">
        <v>18</v>
      </c>
      <c r="C24" s="137" t="s">
        <v>108</v>
      </c>
      <c r="D24" s="138"/>
      <c r="E24" s="138"/>
      <c r="F24" s="138"/>
      <c r="G24" s="138"/>
      <c r="H24" s="138"/>
      <c r="I24" s="138"/>
      <c r="J24" s="138"/>
      <c r="K24" s="92" t="s">
        <v>53</v>
      </c>
      <c r="L24" s="93"/>
      <c r="M24" s="93"/>
      <c r="N24" s="93"/>
      <c r="O24" s="93"/>
      <c r="P24" s="93"/>
      <c r="Q24" s="93"/>
      <c r="R24" s="93"/>
      <c r="S24" s="137" t="s">
        <v>110</v>
      </c>
      <c r="T24" s="138"/>
      <c r="U24" s="138"/>
      <c r="V24" s="138"/>
      <c r="W24" s="138"/>
      <c r="X24" s="138"/>
      <c r="Y24" s="138"/>
      <c r="Z24" s="138"/>
      <c r="AA24" s="92" t="s">
        <v>54</v>
      </c>
      <c r="AB24" s="93"/>
      <c r="AC24" s="93"/>
      <c r="AD24" s="93"/>
      <c r="AE24" s="93"/>
      <c r="AF24" s="93"/>
      <c r="AG24" s="93"/>
      <c r="AH24" s="93"/>
      <c r="AI24" s="11">
        <v>30</v>
      </c>
      <c r="AJ24" s="12"/>
      <c r="AK24" s="94" t="s">
        <v>81</v>
      </c>
      <c r="AL24" s="86">
        <v>4</v>
      </c>
      <c r="AM24" s="50">
        <f>AL24*2+AL25*7+AL27</f>
        <v>24.300000000000004</v>
      </c>
      <c r="AN24" s="51" t="s">
        <v>19</v>
      </c>
    </row>
    <row r="25" spans="1:40" s="4" customFormat="1" ht="18" customHeight="1">
      <c r="A25" s="98"/>
      <c r="B25" s="102"/>
      <c r="C25" s="15" t="s">
        <v>55</v>
      </c>
      <c r="D25" s="16"/>
      <c r="E25" s="17">
        <v>6</v>
      </c>
      <c r="F25" s="18" t="s">
        <v>20</v>
      </c>
      <c r="G25" s="19"/>
      <c r="H25" s="16"/>
      <c r="I25" s="16"/>
      <c r="J25" s="18"/>
      <c r="K25" s="15" t="s">
        <v>56</v>
      </c>
      <c r="L25" s="16"/>
      <c r="M25" s="17">
        <v>5</v>
      </c>
      <c r="N25" s="18" t="s">
        <v>20</v>
      </c>
      <c r="O25" s="19" t="s">
        <v>57</v>
      </c>
      <c r="P25" s="16"/>
      <c r="Q25" s="17">
        <v>0.6</v>
      </c>
      <c r="R25" s="18" t="s">
        <v>20</v>
      </c>
      <c r="S25" s="15" t="s">
        <v>111</v>
      </c>
      <c r="T25" s="16"/>
      <c r="U25" s="16">
        <v>7</v>
      </c>
      <c r="V25" s="18" t="s">
        <v>20</v>
      </c>
      <c r="W25" s="19"/>
      <c r="X25" s="16"/>
      <c r="Y25" s="16"/>
      <c r="Z25" s="18"/>
      <c r="AA25" s="15" t="s">
        <v>82</v>
      </c>
      <c r="AB25" s="16"/>
      <c r="AC25" s="17">
        <v>0.1</v>
      </c>
      <c r="AD25" s="18" t="s">
        <v>52</v>
      </c>
      <c r="AE25" s="19"/>
      <c r="AF25" s="16"/>
      <c r="AG25" s="16"/>
      <c r="AH25" s="18"/>
      <c r="AI25" s="20">
        <v>23</v>
      </c>
      <c r="AJ25" s="21"/>
      <c r="AK25" s="95"/>
      <c r="AL25" s="79">
        <v>2.1</v>
      </c>
      <c r="AM25" s="22">
        <f>AL25*5+AL26*5</f>
        <v>20.5</v>
      </c>
      <c r="AN25" s="23" t="s">
        <v>22</v>
      </c>
    </row>
    <row r="26" spans="1:40" s="4" customFormat="1" ht="18" customHeight="1">
      <c r="A26" s="98"/>
      <c r="B26" s="102"/>
      <c r="C26" s="15" t="s">
        <v>109</v>
      </c>
      <c r="D26" s="16"/>
      <c r="E26" s="17">
        <v>1</v>
      </c>
      <c r="F26" s="18" t="s">
        <v>20</v>
      </c>
      <c r="G26" s="19"/>
      <c r="H26" s="16"/>
      <c r="I26" s="16"/>
      <c r="J26" s="18"/>
      <c r="K26" s="15" t="s">
        <v>58</v>
      </c>
      <c r="L26" s="16"/>
      <c r="M26" s="17">
        <v>0.3</v>
      </c>
      <c r="N26" s="18" t="s">
        <v>20</v>
      </c>
      <c r="O26" s="19" t="s">
        <v>59</v>
      </c>
      <c r="P26" s="16"/>
      <c r="Q26" s="17">
        <v>0.6</v>
      </c>
      <c r="R26" s="18" t="s">
        <v>20</v>
      </c>
      <c r="S26" s="15" t="s">
        <v>24</v>
      </c>
      <c r="T26" s="16"/>
      <c r="U26" s="17">
        <v>0.2</v>
      </c>
      <c r="V26" s="18" t="s">
        <v>25</v>
      </c>
      <c r="W26" s="19"/>
      <c r="X26" s="16"/>
      <c r="Y26" s="16"/>
      <c r="Z26" s="18"/>
      <c r="AA26" s="15" t="s">
        <v>23</v>
      </c>
      <c r="AB26" s="16"/>
      <c r="AC26" s="17">
        <v>2</v>
      </c>
      <c r="AD26" s="18" t="s">
        <v>20</v>
      </c>
      <c r="AE26" s="19"/>
      <c r="AF26" s="16"/>
      <c r="AG26" s="16"/>
      <c r="AH26" s="18"/>
      <c r="AI26" s="24">
        <v>92</v>
      </c>
      <c r="AJ26" s="25"/>
      <c r="AK26" s="95"/>
      <c r="AL26" s="80">
        <v>2</v>
      </c>
      <c r="AM26" s="26">
        <f>AL24*15+AL27*5+AL28*15+AL29</f>
        <v>84</v>
      </c>
      <c r="AN26" s="23" t="s">
        <v>26</v>
      </c>
    </row>
    <row r="27" spans="1:40" s="4" customFormat="1" ht="18" customHeight="1">
      <c r="A27" s="106">
        <v>1</v>
      </c>
      <c r="B27" s="102"/>
      <c r="C27" s="15" t="s">
        <v>60</v>
      </c>
      <c r="D27" s="16"/>
      <c r="E27" s="17">
        <v>2</v>
      </c>
      <c r="F27" s="18" t="s">
        <v>20</v>
      </c>
      <c r="G27" s="19"/>
      <c r="H27" s="16"/>
      <c r="I27" s="16"/>
      <c r="J27" s="18"/>
      <c r="K27" s="15" t="s">
        <v>61</v>
      </c>
      <c r="L27" s="16"/>
      <c r="M27" s="17">
        <v>0.05</v>
      </c>
      <c r="N27" s="18" t="s">
        <v>20</v>
      </c>
      <c r="O27" s="19"/>
      <c r="P27" s="16"/>
      <c r="Q27" s="16"/>
      <c r="R27" s="18"/>
      <c r="S27" s="15"/>
      <c r="T27" s="16"/>
      <c r="U27" s="16"/>
      <c r="V27" s="18"/>
      <c r="W27" s="19"/>
      <c r="X27" s="16"/>
      <c r="Y27" s="16"/>
      <c r="Z27" s="18"/>
      <c r="AA27" s="15" t="s">
        <v>62</v>
      </c>
      <c r="AB27" s="16"/>
      <c r="AC27" s="17">
        <v>0.1</v>
      </c>
      <c r="AD27" s="18" t="s">
        <v>20</v>
      </c>
      <c r="AE27" s="19"/>
      <c r="AF27" s="16"/>
      <c r="AG27" s="16"/>
      <c r="AH27" s="18"/>
      <c r="AI27" s="28">
        <f>AI24*4+AI25*9+AI26*4</f>
        <v>695</v>
      </c>
      <c r="AJ27" s="29"/>
      <c r="AK27" s="95"/>
      <c r="AL27" s="81">
        <v>1.6</v>
      </c>
      <c r="AM27" s="30">
        <f>AM24*4+AM25*9+AM26*4</f>
        <v>617.7</v>
      </c>
      <c r="AN27" s="31" t="s">
        <v>28</v>
      </c>
    </row>
    <row r="28" spans="1:40" s="4" customFormat="1" ht="18" customHeight="1">
      <c r="A28" s="98"/>
      <c r="B28" s="102"/>
      <c r="C28" s="15" t="s">
        <v>51</v>
      </c>
      <c r="D28" s="16"/>
      <c r="E28" s="17">
        <v>0.1</v>
      </c>
      <c r="F28" s="18" t="s">
        <v>20</v>
      </c>
      <c r="G28" s="19"/>
      <c r="H28" s="16"/>
      <c r="I28" s="16"/>
      <c r="J28" s="18"/>
      <c r="K28" s="15" t="s">
        <v>63</v>
      </c>
      <c r="L28" s="16"/>
      <c r="M28" s="17">
        <v>0.5</v>
      </c>
      <c r="N28" s="18" t="s">
        <v>20</v>
      </c>
      <c r="O28" s="19"/>
      <c r="P28" s="16"/>
      <c r="Q28" s="16"/>
      <c r="R28" s="18"/>
      <c r="S28" s="15"/>
      <c r="T28" s="16"/>
      <c r="U28" s="16"/>
      <c r="V28" s="18"/>
      <c r="W28" s="19"/>
      <c r="X28" s="16"/>
      <c r="Y28" s="16"/>
      <c r="Z28" s="18"/>
      <c r="AA28" s="15" t="s">
        <v>64</v>
      </c>
      <c r="AB28" s="16"/>
      <c r="AC28" s="17">
        <v>0.5</v>
      </c>
      <c r="AD28" s="18" t="s">
        <v>20</v>
      </c>
      <c r="AE28" s="19"/>
      <c r="AF28" s="16"/>
      <c r="AG28" s="16"/>
      <c r="AH28" s="18"/>
      <c r="AI28" s="33"/>
      <c r="AJ28" s="34"/>
      <c r="AK28" s="95"/>
      <c r="AL28" s="82">
        <v>1</v>
      </c>
      <c r="AM28" s="35"/>
      <c r="AN28" s="36"/>
    </row>
    <row r="29" spans="1:40" s="4" customFormat="1" ht="18" customHeight="1" thickBot="1">
      <c r="A29" s="107"/>
      <c r="B29" s="108"/>
      <c r="C29" s="37"/>
      <c r="D29" s="38"/>
      <c r="E29" s="39"/>
      <c r="F29" s="32"/>
      <c r="G29" s="40"/>
      <c r="H29" s="38"/>
      <c r="I29" s="38"/>
      <c r="J29" s="32"/>
      <c r="K29" s="37" t="s">
        <v>79</v>
      </c>
      <c r="L29" s="38"/>
      <c r="M29" s="17">
        <v>0.5</v>
      </c>
      <c r="N29" s="18" t="s">
        <v>20</v>
      </c>
      <c r="O29" s="40"/>
      <c r="P29" s="38"/>
      <c r="Q29" s="38"/>
      <c r="R29" s="32"/>
      <c r="S29" s="37"/>
      <c r="T29" s="38"/>
      <c r="U29" s="38"/>
      <c r="V29" s="32"/>
      <c r="W29" s="40"/>
      <c r="X29" s="38"/>
      <c r="Y29" s="38"/>
      <c r="Z29" s="32"/>
      <c r="AA29" s="37"/>
      <c r="AB29" s="38"/>
      <c r="AC29" s="38"/>
      <c r="AD29" s="32"/>
      <c r="AE29" s="40"/>
      <c r="AF29" s="38"/>
      <c r="AG29" s="38"/>
      <c r="AH29" s="32"/>
      <c r="AI29" s="41"/>
      <c r="AJ29" s="42"/>
      <c r="AK29" s="105"/>
      <c r="AL29" s="83">
        <v>1</v>
      </c>
      <c r="AM29" s="43"/>
      <c r="AN29" s="52"/>
    </row>
    <row r="30" spans="1:40" s="4" customFormat="1" ht="18" customHeight="1">
      <c r="A30" s="100">
        <v>41173</v>
      </c>
      <c r="B30" s="101" t="s">
        <v>18</v>
      </c>
      <c r="C30" s="149" t="s">
        <v>114</v>
      </c>
      <c r="D30" s="150"/>
      <c r="E30" s="150"/>
      <c r="F30" s="150"/>
      <c r="G30" s="150"/>
      <c r="H30" s="150"/>
      <c r="I30" s="150"/>
      <c r="J30" s="150"/>
      <c r="K30" s="137" t="s">
        <v>68</v>
      </c>
      <c r="L30" s="138"/>
      <c r="M30" s="138"/>
      <c r="N30" s="138"/>
      <c r="O30" s="138"/>
      <c r="P30" s="138"/>
      <c r="Q30" s="138"/>
      <c r="R30" s="153"/>
      <c r="S30" s="92" t="s">
        <v>86</v>
      </c>
      <c r="T30" s="93"/>
      <c r="U30" s="93"/>
      <c r="V30" s="93"/>
      <c r="W30" s="93"/>
      <c r="X30" s="93"/>
      <c r="Y30" s="93"/>
      <c r="Z30" s="93"/>
      <c r="AA30" s="151" t="s">
        <v>112</v>
      </c>
      <c r="AB30" s="152"/>
      <c r="AC30" s="152"/>
      <c r="AD30" s="152"/>
      <c r="AE30" s="152"/>
      <c r="AF30" s="152"/>
      <c r="AG30" s="152"/>
      <c r="AH30" s="152"/>
      <c r="AI30" s="53">
        <v>33</v>
      </c>
      <c r="AJ30" s="12"/>
      <c r="AK30" s="94"/>
      <c r="AL30" s="84">
        <v>5.8</v>
      </c>
      <c r="AM30" s="50">
        <f>AL30*2+AL31*7+AL33</f>
        <v>27.200000000000003</v>
      </c>
      <c r="AN30" s="14" t="s">
        <v>19</v>
      </c>
    </row>
    <row r="31" spans="1:40" s="4" customFormat="1" ht="18" customHeight="1">
      <c r="A31" s="98"/>
      <c r="B31" s="102"/>
      <c r="C31" s="15" t="s">
        <v>117</v>
      </c>
      <c r="D31" s="17"/>
      <c r="E31" s="17">
        <v>2</v>
      </c>
      <c r="F31" s="18">
        <v>0</v>
      </c>
      <c r="G31" s="19"/>
      <c r="H31" s="17"/>
      <c r="I31" s="17"/>
      <c r="J31" s="18"/>
      <c r="K31" s="15" t="s">
        <v>69</v>
      </c>
      <c r="L31" s="16"/>
      <c r="M31" s="54">
        <v>4</v>
      </c>
      <c r="N31" s="54" t="s">
        <v>20</v>
      </c>
      <c r="O31" s="19"/>
      <c r="P31" s="16"/>
      <c r="Q31" s="16"/>
      <c r="R31" s="18"/>
      <c r="S31" s="15" t="s">
        <v>87</v>
      </c>
      <c r="T31" s="16"/>
      <c r="U31" s="16">
        <v>7</v>
      </c>
      <c r="V31" s="18" t="s">
        <v>20</v>
      </c>
      <c r="W31" s="19"/>
      <c r="X31" s="16"/>
      <c r="Y31" s="16"/>
      <c r="Z31" s="18"/>
      <c r="AA31" s="55" t="s">
        <v>65</v>
      </c>
      <c r="AB31" s="56"/>
      <c r="AC31" s="56">
        <v>2</v>
      </c>
      <c r="AD31" s="57">
        <v>0</v>
      </c>
      <c r="AE31" s="58" t="s">
        <v>66</v>
      </c>
      <c r="AF31" s="56"/>
      <c r="AG31" s="56"/>
      <c r="AH31" s="57"/>
      <c r="AI31" s="20">
        <v>20</v>
      </c>
      <c r="AJ31" s="21"/>
      <c r="AK31" s="95"/>
      <c r="AL31" s="79">
        <v>2</v>
      </c>
      <c r="AM31" s="22">
        <f>AL31*5+AL32*5</f>
        <v>25</v>
      </c>
      <c r="AN31" s="23" t="s">
        <v>22</v>
      </c>
    </row>
    <row r="32" spans="1:40" s="4" customFormat="1" ht="18" customHeight="1">
      <c r="A32" s="98"/>
      <c r="B32" s="102"/>
      <c r="C32" s="15" t="s">
        <v>118</v>
      </c>
      <c r="D32" s="17"/>
      <c r="E32" s="17">
        <v>1.5</v>
      </c>
      <c r="F32" s="18">
        <v>0</v>
      </c>
      <c r="G32" s="19"/>
      <c r="H32" s="17"/>
      <c r="I32" s="17"/>
      <c r="J32" s="18"/>
      <c r="K32" s="15" t="s">
        <v>70</v>
      </c>
      <c r="L32" s="16"/>
      <c r="M32" s="17">
        <v>4</v>
      </c>
      <c r="N32" s="18" t="s">
        <v>20</v>
      </c>
      <c r="O32" s="19"/>
      <c r="P32" s="16"/>
      <c r="Q32" s="16"/>
      <c r="R32" s="18"/>
      <c r="S32" s="15" t="s">
        <v>24</v>
      </c>
      <c r="T32" s="16"/>
      <c r="U32" s="17">
        <v>0.2</v>
      </c>
      <c r="V32" s="18" t="s">
        <v>25</v>
      </c>
      <c r="W32" s="19"/>
      <c r="X32" s="16"/>
      <c r="Y32" s="16"/>
      <c r="Z32" s="18"/>
      <c r="AA32" s="55" t="s">
        <v>113</v>
      </c>
      <c r="AB32" s="56"/>
      <c r="AC32" s="56">
        <v>1</v>
      </c>
      <c r="AD32" s="57">
        <v>0</v>
      </c>
      <c r="AE32" s="58" t="s">
        <v>66</v>
      </c>
      <c r="AF32" s="56"/>
      <c r="AG32" s="56"/>
      <c r="AH32" s="57"/>
      <c r="AI32" s="24">
        <v>96</v>
      </c>
      <c r="AJ32" s="25"/>
      <c r="AK32" s="95"/>
      <c r="AL32" s="80">
        <v>3</v>
      </c>
      <c r="AM32" s="26">
        <f>AL30*15+AL33*5+AL34*15+AL35</f>
        <v>125</v>
      </c>
      <c r="AN32" s="23" t="s">
        <v>26</v>
      </c>
    </row>
    <row r="33" spans="1:40" s="4" customFormat="1" ht="18" customHeight="1">
      <c r="A33" s="97">
        <v>1</v>
      </c>
      <c r="B33" s="102"/>
      <c r="C33" s="15" t="s">
        <v>115</v>
      </c>
      <c r="D33" s="17"/>
      <c r="E33" s="17">
        <v>3</v>
      </c>
      <c r="F33" s="18">
        <v>0</v>
      </c>
      <c r="G33" s="19"/>
      <c r="H33" s="17"/>
      <c r="I33" s="17"/>
      <c r="J33" s="18"/>
      <c r="K33" s="15"/>
      <c r="L33" s="16"/>
      <c r="M33" s="17"/>
      <c r="N33" s="18"/>
      <c r="O33" s="19"/>
      <c r="P33" s="16"/>
      <c r="Q33" s="16"/>
      <c r="R33" s="18"/>
      <c r="S33" s="15"/>
      <c r="T33" s="16"/>
      <c r="U33" s="17"/>
      <c r="V33" s="18"/>
      <c r="W33" s="19"/>
      <c r="X33" s="16"/>
      <c r="Y33" s="16"/>
      <c r="Z33" s="18"/>
      <c r="AA33" s="55"/>
      <c r="AB33" s="56"/>
      <c r="AC33" s="56"/>
      <c r="AD33" s="57"/>
      <c r="AE33" s="58"/>
      <c r="AF33" s="56"/>
      <c r="AG33" s="56"/>
      <c r="AH33" s="57"/>
      <c r="AI33" s="28">
        <f>AI30*4+AI31*9+AI32*4</f>
        <v>696</v>
      </c>
      <c r="AJ33" s="29"/>
      <c r="AK33" s="95"/>
      <c r="AL33" s="81">
        <v>1.6</v>
      </c>
      <c r="AM33" s="30">
        <f>AM30*4+AM31*9+AM32*4</f>
        <v>833.8</v>
      </c>
      <c r="AN33" s="31" t="s">
        <v>28</v>
      </c>
    </row>
    <row r="34" spans="1:40" s="4" customFormat="1" ht="18" customHeight="1">
      <c r="A34" s="98"/>
      <c r="B34" s="102"/>
      <c r="C34" s="15" t="s">
        <v>116</v>
      </c>
      <c r="D34" s="17"/>
      <c r="E34" s="17">
        <v>2</v>
      </c>
      <c r="F34" s="18">
        <v>0</v>
      </c>
      <c r="G34" s="19"/>
      <c r="H34" s="17"/>
      <c r="I34" s="17"/>
      <c r="J34" s="18"/>
      <c r="K34" s="15"/>
      <c r="L34" s="16"/>
      <c r="M34" s="16"/>
      <c r="N34" s="18"/>
      <c r="O34" s="19"/>
      <c r="P34" s="16"/>
      <c r="Q34" s="16"/>
      <c r="R34" s="18"/>
      <c r="S34" s="15"/>
      <c r="T34" s="16"/>
      <c r="U34" s="17"/>
      <c r="V34" s="18"/>
      <c r="W34" s="19"/>
      <c r="X34" s="16"/>
      <c r="Y34" s="16"/>
      <c r="Z34" s="18"/>
      <c r="AA34" s="15"/>
      <c r="AB34" s="16"/>
      <c r="AC34" s="17"/>
      <c r="AD34" s="18"/>
      <c r="AE34" s="19"/>
      <c r="AF34" s="16"/>
      <c r="AG34" s="16"/>
      <c r="AH34" s="18"/>
      <c r="AI34" s="33"/>
      <c r="AJ34" s="34"/>
      <c r="AK34" s="95"/>
      <c r="AL34" s="82">
        <v>0</v>
      </c>
      <c r="AM34" s="35"/>
      <c r="AN34" s="36"/>
    </row>
    <row r="35" spans="1:40" s="4" customFormat="1" ht="18" customHeight="1" thickBot="1">
      <c r="A35" s="99"/>
      <c r="B35" s="103"/>
      <c r="C35" s="45"/>
      <c r="D35" s="46"/>
      <c r="E35" s="47"/>
      <c r="F35" s="48"/>
      <c r="G35" s="3"/>
      <c r="H35" s="47"/>
      <c r="I35" s="47"/>
      <c r="J35" s="48"/>
      <c r="K35" s="45"/>
      <c r="L35" s="46"/>
      <c r="M35" s="47"/>
      <c r="N35" s="48"/>
      <c r="O35" s="3"/>
      <c r="P35" s="46"/>
      <c r="Q35" s="46"/>
      <c r="R35" s="49"/>
      <c r="S35" s="45"/>
      <c r="T35" s="46"/>
      <c r="U35" s="47"/>
      <c r="V35" s="48"/>
      <c r="W35" s="3"/>
      <c r="X35" s="46"/>
      <c r="Y35" s="46"/>
      <c r="Z35" s="48"/>
      <c r="AA35" s="45"/>
      <c r="AB35" s="46"/>
      <c r="AC35" s="46"/>
      <c r="AD35" s="48"/>
      <c r="AE35" s="3"/>
      <c r="AF35" s="46"/>
      <c r="AG35" s="46"/>
      <c r="AH35" s="48"/>
      <c r="AI35" s="59"/>
      <c r="AJ35" s="60"/>
      <c r="AK35" s="96"/>
      <c r="AL35" s="87">
        <v>30</v>
      </c>
      <c r="AM35" s="61"/>
      <c r="AN35" s="52"/>
    </row>
    <row r="36" spans="1:39" s="4" customFormat="1" ht="18" customHeight="1">
      <c r="A36" s="62"/>
      <c r="B36" s="63"/>
      <c r="D36" s="64"/>
      <c r="E36" s="65"/>
      <c r="F36" s="66"/>
      <c r="G36" s="67"/>
      <c r="H36" s="64"/>
      <c r="I36" s="68"/>
      <c r="J36" s="69"/>
      <c r="K36" s="62"/>
      <c r="L36" s="64"/>
      <c r="M36" s="65"/>
      <c r="N36" s="66"/>
      <c r="O36" s="67"/>
      <c r="P36" s="64"/>
      <c r="Q36" s="70"/>
      <c r="R36" s="69"/>
      <c r="S36" s="91" t="s">
        <v>67</v>
      </c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76"/>
      <c r="AM36" s="71"/>
    </row>
    <row r="37" spans="3:34" s="4" customFormat="1" ht="11.25" customHeight="1">
      <c r="C37" s="72"/>
      <c r="D37" s="73"/>
      <c r="E37" s="72"/>
      <c r="F37" s="72"/>
      <c r="G37" s="72"/>
      <c r="H37" s="73"/>
      <c r="I37" s="72"/>
      <c r="J37" s="72"/>
      <c r="K37" s="72"/>
      <c r="L37" s="73"/>
      <c r="M37" s="72"/>
      <c r="N37" s="72"/>
      <c r="O37" s="72"/>
      <c r="P37" s="73"/>
      <c r="Q37" s="72"/>
      <c r="R37" s="72"/>
      <c r="S37" s="72"/>
      <c r="T37" s="73"/>
      <c r="U37" s="72"/>
      <c r="V37" s="72"/>
      <c r="W37" s="72"/>
      <c r="X37" s="73"/>
      <c r="Y37" s="72"/>
      <c r="Z37" s="72"/>
      <c r="AA37" s="72"/>
      <c r="AB37" s="73"/>
      <c r="AC37" s="72"/>
      <c r="AD37" s="72"/>
      <c r="AE37" s="72"/>
      <c r="AF37" s="73"/>
      <c r="AG37" s="72"/>
      <c r="AH37" s="72"/>
    </row>
  </sheetData>
  <sheetProtection/>
  <mergeCells count="53">
    <mergeCell ref="AM4:AM5"/>
    <mergeCell ref="AN4:AN5"/>
    <mergeCell ref="A1:AK1"/>
    <mergeCell ref="A2:E2"/>
    <mergeCell ref="A3:AK3"/>
    <mergeCell ref="B4:B5"/>
    <mergeCell ref="C4:J4"/>
    <mergeCell ref="K4:R4"/>
    <mergeCell ref="S4:Z4"/>
    <mergeCell ref="AA4:AH4"/>
    <mergeCell ref="AI4:AJ5"/>
    <mergeCell ref="AK4:AK5"/>
    <mergeCell ref="S6:Z6"/>
    <mergeCell ref="AA6:AH6"/>
    <mergeCell ref="AK6:AK11"/>
    <mergeCell ref="A9:A11"/>
    <mergeCell ref="A6:A8"/>
    <mergeCell ref="B6:B11"/>
    <mergeCell ref="C6:J6"/>
    <mergeCell ref="K6:R6"/>
    <mergeCell ref="S12:Z12"/>
    <mergeCell ref="AA12:AH12"/>
    <mergeCell ref="AK12:AK17"/>
    <mergeCell ref="K12:R12"/>
    <mergeCell ref="A15:A17"/>
    <mergeCell ref="A12:A14"/>
    <mergeCell ref="B12:B17"/>
    <mergeCell ref="C12:J12"/>
    <mergeCell ref="S18:Z18"/>
    <mergeCell ref="AA18:AH18"/>
    <mergeCell ref="AK18:AK23"/>
    <mergeCell ref="A21:A23"/>
    <mergeCell ref="A18:A20"/>
    <mergeCell ref="B18:B23"/>
    <mergeCell ref="C18:J18"/>
    <mergeCell ref="K18:R18"/>
    <mergeCell ref="A27:A29"/>
    <mergeCell ref="A24:A26"/>
    <mergeCell ref="B24:B29"/>
    <mergeCell ref="C24:J24"/>
    <mergeCell ref="K30:R30"/>
    <mergeCell ref="S24:Z24"/>
    <mergeCell ref="AA24:AH24"/>
    <mergeCell ref="AK24:AK29"/>
    <mergeCell ref="K24:R24"/>
    <mergeCell ref="A33:A35"/>
    <mergeCell ref="A30:A32"/>
    <mergeCell ref="B30:B35"/>
    <mergeCell ref="C30:J30"/>
    <mergeCell ref="S36:AK36"/>
    <mergeCell ref="S30:Z30"/>
    <mergeCell ref="AA30:AH30"/>
    <mergeCell ref="AK30:AK35"/>
  </mergeCells>
  <printOptions horizontalCentered="1" verticalCentered="1"/>
  <pageMargins left="0.35433070866141736" right="0.35433070866141736" top="0.1968503937007874" bottom="0.1968503937007874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TIGER-XP</cp:lastModifiedBy>
  <cp:lastPrinted>2012-09-12T06:36:02Z</cp:lastPrinted>
  <dcterms:created xsi:type="dcterms:W3CDTF">2012-09-08T04:21:53Z</dcterms:created>
  <dcterms:modified xsi:type="dcterms:W3CDTF">2012-09-12T06:36:17Z</dcterms:modified>
  <cp:category/>
  <cp:version/>
  <cp:contentType/>
  <cp:contentStatus/>
</cp:coreProperties>
</file>