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</sheets>
  <definedNames/>
  <calcPr fullCalcOnLoad="1"/>
</workbook>
</file>

<file path=xl/sharedStrings.xml><?xml version="1.0" encoding="utf-8"?>
<sst xmlns="http://schemas.openxmlformats.org/spreadsheetml/2006/main" count="210" uniqueCount="130">
  <si>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</si>
  <si>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</si>
  <si>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</si>
  <si>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</si>
  <si>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</si>
  <si>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</si>
  <si>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</si>
  <si>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</si>
  <si>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</si>
  <si>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</si>
  <si>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</si>
  <si>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</si>
  <si>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</si>
  <si>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</si>
  <si>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</si>
  <si>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</si>
  <si>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</si>
  <si>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</si>
  <si>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</si>
  <si>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</si>
  <si>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</si>
  <si>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</si>
  <si>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</si>
  <si>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</si>
  <si>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</si>
  <si>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</si>
  <si>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</si>
  <si>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</si>
  <si>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</si>
  <si>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</si>
  <si>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</si>
  <si>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</si>
  <si>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</si>
  <si>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</si>
  <si>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</si>
  <si>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</si>
  <si>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</si>
  <si>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</si>
  <si>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菜名</t>
  </si>
  <si>
    <t>食材</t>
  </si>
  <si>
    <t>數量</t>
  </si>
  <si>
    <t>水果</t>
  </si>
  <si>
    <t>嘉義縣北美國小 101學年度第1學期第六週午餐食譜設計</t>
  </si>
  <si>
    <t>佳隆農畜實業有限公司  電話：05-5863766</t>
  </si>
  <si>
    <t>炸雞腿</t>
  </si>
  <si>
    <t>星期一</t>
  </si>
  <si>
    <t>餐數</t>
  </si>
  <si>
    <t>什錦燴豆腐</t>
  </si>
  <si>
    <t>小肉片 　　　　　1Kg</t>
  </si>
  <si>
    <t>豆腐中丁6.5k 　　1板</t>
  </si>
  <si>
    <t>生香菇片 　　　0.5Kg</t>
  </si>
  <si>
    <t>青蔥段 　　　　0.1Kg</t>
  </si>
  <si>
    <t>炒油菜</t>
  </si>
  <si>
    <t>油菜切段 　　　　7Kg</t>
  </si>
  <si>
    <t>蒜末 　　　　　0.1Kg</t>
  </si>
  <si>
    <t>冬瓜蛤蜊湯</t>
  </si>
  <si>
    <t>冬瓜切片 　　　　3Kg</t>
  </si>
  <si>
    <t>蛤蜊 　　　　　　1Kg</t>
  </si>
  <si>
    <t>紅燒蹄膀</t>
  </si>
  <si>
    <t>豬腳丁-溫 　　　　4Kg</t>
  </si>
  <si>
    <t>筍乾 　　　　　2.5Kg</t>
  </si>
  <si>
    <t>薑片 　　　　　0.1Kg</t>
  </si>
  <si>
    <t>星期二</t>
  </si>
  <si>
    <t>五彩雞柳</t>
  </si>
  <si>
    <t>豆芽菜 　　　　　4Kg</t>
  </si>
  <si>
    <t>洋蔥絲 　　　　　1Kg</t>
  </si>
  <si>
    <t>雞柳條 　　　　　1Kg</t>
  </si>
  <si>
    <t>芹菜切段 　　　0.5Kg</t>
  </si>
  <si>
    <t>紅蘿蔔絲 　　　0.5Kg</t>
  </si>
  <si>
    <t>蒜香蒲瓜</t>
  </si>
  <si>
    <t>扁蒲切條 　　　　7Kg</t>
  </si>
  <si>
    <t>蝦皮 　　　　　0.1Kg</t>
  </si>
  <si>
    <t>火鍋湯</t>
  </si>
  <si>
    <t>大白菜切 　　　　2Kg</t>
  </si>
  <si>
    <t>珍珠魚丸 　　　　1Kg</t>
  </si>
  <si>
    <t>凍豆腐(板 　　　0.5板</t>
  </si>
  <si>
    <t>芹菜珠 　　　　0.1Kg</t>
  </si>
  <si>
    <t>烏龍湯麵</t>
  </si>
  <si>
    <t>小白菜切 　　　　3Kg</t>
  </si>
  <si>
    <t>肉片 　　　　　　3Kg</t>
  </si>
  <si>
    <t>魚丸切片 　　　1.5Kg</t>
  </si>
  <si>
    <t>木耳絲 　　　　0.5Kg</t>
  </si>
  <si>
    <t>魚板片 　　　　0.5Kg</t>
  </si>
  <si>
    <t>乾香菇絲 　　　0.1Kg</t>
  </si>
  <si>
    <t>星期三</t>
  </si>
  <si>
    <t>滷蛋</t>
  </si>
  <si>
    <t>咖哩雞丁</t>
  </si>
  <si>
    <t>雞腿丁 　　　　　6Kg</t>
  </si>
  <si>
    <t>馬鈴薯中丁 　　　2Kg</t>
  </si>
  <si>
    <t>洋蔥中丁 　　　　1Kg</t>
  </si>
  <si>
    <t>紅蘿蔔中丁 　　　1Kg</t>
  </si>
  <si>
    <t>餐數</t>
  </si>
  <si>
    <t>白菜魯</t>
  </si>
  <si>
    <t>大白菜切 　　　　7Kg</t>
  </si>
  <si>
    <t>金針菇 　　　　0.8Kg</t>
  </si>
  <si>
    <t>豆切 　　　　　0.5Kg</t>
  </si>
  <si>
    <t>紅蘿蔔片 　　　0.5Kg</t>
  </si>
  <si>
    <t>鮮炒青江菜</t>
  </si>
  <si>
    <t>青江菜切 　　　　7Kg</t>
  </si>
  <si>
    <t>蘿蔔排骨湯</t>
  </si>
  <si>
    <t>白蘿蔔中丁 　　　3Kg</t>
  </si>
  <si>
    <t>中排骨 　　　　　1Kg</t>
  </si>
  <si>
    <t>星期四</t>
  </si>
  <si>
    <t>三杯滷味</t>
  </si>
  <si>
    <t>小黑輪條 　　　2.5Kg</t>
  </si>
  <si>
    <t>米血丁 　　　　2.5Kg</t>
  </si>
  <si>
    <t>四方干 　　　　　2Kg</t>
  </si>
  <si>
    <t>海帶結 　　　　　2Kg</t>
  </si>
  <si>
    <t>九層塔 　　　　0.1Kg</t>
  </si>
  <si>
    <t>蒜仁 　　　　　0.1Kg</t>
  </si>
  <si>
    <t>星期五</t>
  </si>
  <si>
    <t>洋蔥炒蛋</t>
  </si>
  <si>
    <t>洋蔥絲 　　　　　4Kg</t>
  </si>
  <si>
    <t>蛋 　　　　　　　4Kg</t>
  </si>
  <si>
    <t>炒高麗菜</t>
  </si>
  <si>
    <t>高麗菜切 　　　　7Kg</t>
  </si>
  <si>
    <t>玉米濃湯</t>
  </si>
  <si>
    <t>玉米粒 　　　　1.5Kg</t>
  </si>
  <si>
    <t>馬鈴薯小丁 　　1.5Kg</t>
  </si>
  <si>
    <t>蛋 　　　　　　　1Kg</t>
  </si>
  <si>
    <t>鮮奶 　　　　　1公升</t>
  </si>
  <si>
    <t>洋蔥小丁 　　　0.3Kg</t>
  </si>
  <si>
    <t>紅蘿蔔小丁 　　0.3Kg</t>
  </si>
  <si>
    <t>棒棒腿D7 　　　95支</t>
  </si>
  <si>
    <t>毛豆仁 　　　0.5Kg</t>
  </si>
  <si>
    <t>薑絲 　　　　0.1Kg</t>
  </si>
  <si>
    <r>
      <t>蹄膀丁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2.5Kg</t>
    </r>
  </si>
  <si>
    <r>
      <t>滷蛋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95</t>
    </r>
    <r>
      <rPr>
        <sz val="12"/>
        <rFont val="細明體"/>
        <family val="3"/>
      </rPr>
      <t>個</t>
    </r>
  </si>
  <si>
    <r>
      <t>烏龍麵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代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1  5Kg</t>
    </r>
  </si>
  <si>
    <r>
      <t>玉米醬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罐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</si>
</sst>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1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49" fontId="16" fillId="0" borderId="0" xfId="15" applyNumberFormat="1" applyFont="1" applyBorder="1">
      <alignment vertical="center"/>
      <protection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49" fontId="15" fillId="0" borderId="0" xfId="15" applyNumberFormat="1" applyFont="1" applyBorder="1">
      <alignment vertical="center"/>
      <protection/>
    </xf>
    <xf numFmtId="0" fontId="1" fillId="0" borderId="0" xfId="15" applyFont="1" applyBorder="1" applyAlignment="1">
      <alignment vertical="center"/>
      <protection/>
    </xf>
    <xf numFmtId="0" fontId="13" fillId="0" borderId="0" xfId="15" applyNumberFormat="1" applyFont="1" applyBorder="1" applyAlignment="1">
      <alignment vertical="center" wrapText="1"/>
      <protection/>
    </xf>
    <xf numFmtId="0" fontId="14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15" applyFont="1" applyAlignment="1">
      <alignment vertical="center"/>
      <protection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22" xfId="0" applyFont="1" applyBorder="1" applyAlignment="1">
      <alignment horizontal="left" vertical="center" shrinkToFit="1"/>
    </xf>
    <xf numFmtId="0" fontId="1" fillId="0" borderId="25" xfId="15" applyFont="1" applyBorder="1" applyAlignment="1">
      <alignment vertical="center"/>
      <protection/>
    </xf>
    <xf numFmtId="0" fontId="1" fillId="0" borderId="26" xfId="15" applyFont="1" applyBorder="1" applyAlignment="1">
      <alignment vertical="center"/>
      <protection/>
    </xf>
    <xf numFmtId="49" fontId="1" fillId="0" borderId="17" xfId="15" applyNumberFormat="1" applyFont="1" applyFill="1" applyBorder="1" applyAlignment="1">
      <alignment vertical="center"/>
      <protection/>
    </xf>
    <xf numFmtId="0" fontId="1" fillId="0" borderId="27" xfId="0" applyFont="1" applyBorder="1" applyAlignment="1">
      <alignment horizontal="right" vertical="center" shrinkToFit="1"/>
    </xf>
    <xf numFmtId="0" fontId="1" fillId="0" borderId="27" xfId="15" applyFont="1" applyBorder="1" applyAlignment="1">
      <alignment vertical="center" shrinkToFit="1"/>
      <protection/>
    </xf>
    <xf numFmtId="0" fontId="1" fillId="0" borderId="27" xfId="15" applyFont="1" applyBorder="1" applyAlignment="1">
      <alignment horizontal="left" vertical="center" shrinkToFit="1"/>
      <protection/>
    </xf>
    <xf numFmtId="49" fontId="1" fillId="0" borderId="28" xfId="15" applyNumberFormat="1" applyFont="1" applyBorder="1" applyAlignment="1">
      <alignment horizontal="center" vertical="center"/>
      <protection/>
    </xf>
    <xf numFmtId="49" fontId="1" fillId="0" borderId="29" xfId="15" applyNumberFormat="1" applyFont="1" applyBorder="1" applyAlignment="1">
      <alignment horizontal="center" vertical="center"/>
      <protection/>
    </xf>
    <xf numFmtId="49" fontId="1" fillId="0" borderId="29" xfId="15" applyNumberFormat="1" applyFont="1" applyFill="1" applyBorder="1" applyAlignment="1">
      <alignment horizontal="center" vertical="center"/>
      <protection/>
    </xf>
    <xf numFmtId="49" fontId="1" fillId="0" borderId="30" xfId="15" applyNumberFormat="1" applyFont="1" applyFill="1" applyBorder="1" applyAlignment="1">
      <alignment vertical="center"/>
      <protection/>
    </xf>
    <xf numFmtId="49" fontId="1" fillId="0" borderId="31" xfId="15" applyNumberFormat="1" applyFont="1" applyBorder="1" applyAlignment="1">
      <alignment horizontal="center" vertical="center"/>
      <protection/>
    </xf>
    <xf numFmtId="49" fontId="1" fillId="0" borderId="32" xfId="15" applyNumberFormat="1" applyFont="1" applyBorder="1" applyAlignment="1">
      <alignment horizontal="center" vertical="center"/>
      <protection/>
    </xf>
    <xf numFmtId="49" fontId="1" fillId="0" borderId="32" xfId="15" applyNumberFormat="1" applyFont="1" applyFill="1" applyBorder="1" applyAlignment="1">
      <alignment horizontal="center" vertical="center"/>
      <protection/>
    </xf>
    <xf numFmtId="49" fontId="1" fillId="0" borderId="13" xfId="15" applyNumberFormat="1" applyFont="1" applyFill="1" applyBorder="1" applyAlignment="1">
      <alignment vertical="center"/>
      <protection/>
    </xf>
    <xf numFmtId="0" fontId="1" fillId="0" borderId="25" xfId="15" applyNumberFormat="1" applyFont="1" applyBorder="1" applyAlignment="1">
      <alignment horizontal="center" vertical="center"/>
      <protection/>
    </xf>
    <xf numFmtId="0" fontId="1" fillId="0" borderId="25" xfId="15" applyNumberFormat="1" applyFont="1" applyFill="1" applyBorder="1" applyAlignment="1">
      <alignment horizontal="center" vertical="center"/>
      <protection/>
    </xf>
    <xf numFmtId="0" fontId="1" fillId="0" borderId="33" xfId="15" applyFont="1" applyBorder="1" applyAlignment="1">
      <alignment horizontal="center" vertical="center"/>
      <protection/>
    </xf>
    <xf numFmtId="0" fontId="1" fillId="0" borderId="34" xfId="15" applyFont="1" applyBorder="1" applyAlignment="1">
      <alignment horizontal="center" vertical="center"/>
      <protection/>
    </xf>
    <xf numFmtId="0" fontId="1" fillId="0" borderId="35" xfId="15" applyFont="1" applyBorder="1" applyAlignment="1">
      <alignment horizontal="center" vertical="center"/>
      <protection/>
    </xf>
    <xf numFmtId="0" fontId="1" fillId="0" borderId="36" xfId="15" applyFont="1" applyBorder="1" applyAlignment="1">
      <alignment horizontal="center" vertical="center"/>
      <protection/>
    </xf>
    <xf numFmtId="0" fontId="1" fillId="0" borderId="37" xfId="15" applyFont="1" applyBorder="1" applyAlignment="1">
      <alignment horizontal="right" vertical="center"/>
      <protection/>
    </xf>
    <xf numFmtId="0" fontId="1" fillId="0" borderId="37" xfId="15" applyFont="1" applyBorder="1" applyAlignment="1">
      <alignment horizontal="left" vertical="center"/>
      <protection/>
    </xf>
    <xf numFmtId="0" fontId="1" fillId="0" borderId="38" xfId="15" applyFont="1" applyBorder="1" applyAlignment="1">
      <alignment horizontal="left" vertical="center"/>
      <protection/>
    </xf>
    <xf numFmtId="0" fontId="17" fillId="0" borderId="0" xfId="15" applyFont="1" applyAlignment="1">
      <alignment horizontal="center" vertical="center"/>
      <protection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15" applyFont="1" applyBorder="1" applyAlignment="1">
      <alignment horizontal="center" vertical="center"/>
      <protection/>
    </xf>
    <xf numFmtId="0" fontId="1" fillId="0" borderId="26" xfId="15" applyFont="1" applyBorder="1" applyAlignment="1">
      <alignment horizontal="center" vertical="center"/>
      <protection/>
    </xf>
    <xf numFmtId="0" fontId="1" fillId="0" borderId="42" xfId="15" applyFont="1" applyBorder="1" applyAlignment="1">
      <alignment horizontal="left" vertical="center"/>
      <protection/>
    </xf>
    <xf numFmtId="0" fontId="1" fillId="0" borderId="43" xfId="15" applyFont="1" applyBorder="1" applyAlignment="1">
      <alignment horizontal="left" vertical="center"/>
      <protection/>
    </xf>
    <xf numFmtId="0" fontId="1" fillId="0" borderId="37" xfId="15" applyFont="1" applyBorder="1" applyAlignment="1">
      <alignment horizontal="center" vertical="center"/>
      <protection/>
    </xf>
    <xf numFmtId="0" fontId="1" fillId="0" borderId="38" xfId="15" applyFont="1" applyBorder="1" applyAlignment="1">
      <alignment horizontal="center" vertical="center"/>
      <protection/>
    </xf>
    <xf numFmtId="0" fontId="1" fillId="0" borderId="44" xfId="15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right" vertical="top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1" fillId="0" borderId="27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6" xfId="15" applyFont="1" applyBorder="1" applyAlignment="1">
      <alignment horizontal="left" vertical="center"/>
      <protection/>
    </xf>
    <xf numFmtId="0" fontId="1" fillId="0" borderId="47" xfId="15" applyFont="1" applyBorder="1" applyAlignment="1">
      <alignment horizontal="left" vertical="center"/>
      <protection/>
    </xf>
    <xf numFmtId="49" fontId="15" fillId="0" borderId="17" xfId="15" applyNumberFormat="1" applyFont="1" applyBorder="1" applyAlignment="1">
      <alignment horizontal="left" vertical="center"/>
      <protection/>
    </xf>
    <xf numFmtId="49" fontId="15" fillId="0" borderId="20" xfId="15" applyNumberFormat="1" applyFont="1" applyBorder="1" applyAlignment="1">
      <alignment horizontal="left" vertical="center"/>
      <protection/>
    </xf>
    <xf numFmtId="49" fontId="15" fillId="0" borderId="48" xfId="15" applyNumberFormat="1" applyFont="1" applyBorder="1" applyAlignment="1">
      <alignment horizontal="left" vertical="center"/>
      <protection/>
    </xf>
    <xf numFmtId="49" fontId="16" fillId="0" borderId="27" xfId="15" applyNumberFormat="1" applyFont="1" applyBorder="1" applyAlignment="1">
      <alignment horizontal="left" vertical="center"/>
      <protection/>
    </xf>
    <xf numFmtId="0" fontId="13" fillId="0" borderId="1" xfId="15" applyNumberFormat="1" applyFont="1" applyBorder="1" applyAlignment="1">
      <alignment horizontal="center" vertical="center" wrapText="1"/>
      <protection/>
    </xf>
    <xf numFmtId="0" fontId="13" fillId="0" borderId="29" xfId="15" applyNumberFormat="1" applyFont="1" applyBorder="1" applyAlignment="1">
      <alignment horizontal="center" vertical="center" wrapText="1"/>
      <protection/>
    </xf>
    <xf numFmtId="0" fontId="13" fillId="0" borderId="49" xfId="15" applyNumberFormat="1" applyFont="1" applyBorder="1" applyAlignment="1">
      <alignment horizontal="center" vertical="center" wrapText="1"/>
      <protection/>
    </xf>
    <xf numFmtId="0" fontId="13" fillId="0" borderId="50" xfId="15" applyNumberFormat="1" applyFont="1" applyBorder="1" applyAlignment="1">
      <alignment horizontal="center" vertical="center" wrapText="1"/>
      <protection/>
    </xf>
    <xf numFmtId="0" fontId="1" fillId="0" borderId="11" xfId="15" applyNumberFormat="1" applyFont="1" applyBorder="1" applyAlignment="1">
      <alignment horizontal="left" vertical="center" shrinkToFit="1"/>
      <protection/>
    </xf>
    <xf numFmtId="0" fontId="1" fillId="0" borderId="51" xfId="15" applyNumberFormat="1" applyFont="1" applyBorder="1" applyAlignment="1">
      <alignment horizontal="left" vertical="center" shrinkToFit="1"/>
      <protection/>
    </xf>
    <xf numFmtId="0" fontId="1" fillId="0" borderId="21" xfId="15" applyNumberFormat="1" applyFont="1" applyBorder="1" applyAlignment="1">
      <alignment horizontal="left" vertical="center" shrinkToFit="1"/>
      <protection/>
    </xf>
    <xf numFmtId="0" fontId="1" fillId="0" borderId="12" xfId="15" applyNumberFormat="1" applyFont="1" applyBorder="1" applyAlignment="1">
      <alignment horizontal="left" vertical="center" shrinkToFit="1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3" fillId="0" borderId="45" xfId="15" applyNumberFormat="1" applyFont="1" applyBorder="1" applyAlignment="1">
      <alignment horizontal="center" vertical="center" wrapText="1"/>
      <protection/>
    </xf>
    <xf numFmtId="0" fontId="1" fillId="0" borderId="4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Border="1" applyAlignment="1">
      <alignment horizontal="left" vertical="center" shrinkToFit="1"/>
      <protection/>
    </xf>
    <xf numFmtId="0" fontId="1" fillId="0" borderId="19" xfId="15" applyNumberFormat="1" applyFont="1" applyBorder="1" applyAlignment="1">
      <alignment horizontal="left" vertical="center" shrinkToFit="1"/>
      <protection/>
    </xf>
    <xf numFmtId="0" fontId="1" fillId="0" borderId="5" xfId="15" applyNumberFormat="1" applyFont="1" applyBorder="1" applyAlignment="1">
      <alignment horizontal="left" vertical="center" shrinkToFit="1"/>
      <protection/>
    </xf>
    <xf numFmtId="0" fontId="1" fillId="0" borderId="18" xfId="15" applyNumberFormat="1" applyFont="1" applyBorder="1" applyAlignment="1">
      <alignment horizontal="left" vertical="center" shrinkToFit="1"/>
      <protection/>
    </xf>
    <xf numFmtId="0" fontId="1" fillId="0" borderId="39" xfId="15" applyNumberFormat="1" applyFont="1" applyBorder="1" applyAlignment="1">
      <alignment horizontal="left" vertical="center" shrinkToFit="1"/>
      <protection/>
    </xf>
    <xf numFmtId="0" fontId="1" fillId="0" borderId="40" xfId="15" applyNumberFormat="1" applyFont="1" applyBorder="1" applyAlignment="1">
      <alignment horizontal="left" vertical="center" shrinkToFit="1"/>
      <protection/>
    </xf>
    <xf numFmtId="0" fontId="1" fillId="0" borderId="23" xfId="15" applyNumberFormat="1" applyFont="1" applyBorder="1" applyAlignment="1">
      <alignment horizontal="left" vertical="center" shrinkToFit="1"/>
      <protection/>
    </xf>
    <xf numFmtId="0" fontId="1" fillId="0" borderId="52" xfId="15" applyNumberFormat="1" applyFont="1" applyBorder="1" applyAlignment="1">
      <alignment horizontal="left" vertical="center" shrinkToFit="1"/>
      <protection/>
    </xf>
    <xf numFmtId="0" fontId="1" fillId="0" borderId="53" xfId="15" applyNumberFormat="1" applyFont="1" applyBorder="1" applyAlignment="1">
      <alignment horizontal="left" vertical="center" shrinkToFit="1"/>
      <protection/>
    </xf>
    <xf numFmtId="0" fontId="1" fillId="0" borderId="54" xfId="15" applyNumberFormat="1" applyFont="1" applyBorder="1" applyAlignment="1">
      <alignment horizontal="center" vertical="center"/>
      <protection/>
    </xf>
    <xf numFmtId="0" fontId="1" fillId="0" borderId="55" xfId="15" applyNumberFormat="1" applyFont="1" applyBorder="1" applyAlignment="1">
      <alignment horizontal="center" vertical="center"/>
      <protection/>
    </xf>
    <xf numFmtId="0" fontId="1" fillId="0" borderId="7" xfId="15" applyNumberFormat="1" applyFont="1" applyBorder="1" applyAlignment="1">
      <alignment horizontal="center" vertical="center" wrapText="1"/>
      <protection/>
    </xf>
    <xf numFmtId="0" fontId="1" fillId="0" borderId="56" xfId="15" applyNumberFormat="1" applyFont="1" applyBorder="1" applyAlignment="1">
      <alignment horizontal="center" vertical="center" wrapText="1"/>
      <protection/>
    </xf>
    <xf numFmtId="0" fontId="1" fillId="0" borderId="25" xfId="15" applyNumberFormat="1" applyFont="1" applyBorder="1" applyAlignment="1">
      <alignment horizontal="center" vertical="center"/>
      <protection/>
    </xf>
    <xf numFmtId="0" fontId="1" fillId="0" borderId="26" xfId="15" applyNumberFormat="1" applyFont="1" applyBorder="1" applyAlignment="1">
      <alignment horizontal="center" vertical="center"/>
      <protection/>
    </xf>
    <xf numFmtId="0" fontId="1" fillId="0" borderId="36" xfId="15" applyNumberFormat="1" applyFont="1" applyBorder="1" applyAlignment="1">
      <alignment horizontal="center" vertical="center"/>
      <protection/>
    </xf>
    <xf numFmtId="0" fontId="1" fillId="0" borderId="57" xfId="15" applyNumberFormat="1" applyFont="1" applyBorder="1" applyAlignment="1">
      <alignment horizontal="left" vertical="center" shrinkToFit="1"/>
      <protection/>
    </xf>
    <xf numFmtId="0" fontId="1" fillId="0" borderId="37" xfId="15" applyNumberFormat="1" applyFont="1" applyBorder="1" applyAlignment="1">
      <alignment horizontal="left" vertical="center" shrinkToFit="1"/>
      <protection/>
    </xf>
    <xf numFmtId="0" fontId="1" fillId="0" borderId="38" xfId="15" applyNumberFormat="1" applyFont="1" applyBorder="1" applyAlignment="1">
      <alignment horizontal="left" vertical="center" shrinkToFit="1"/>
      <protection/>
    </xf>
    <xf numFmtId="0" fontId="1" fillId="0" borderId="16" xfId="15" applyNumberFormat="1" applyFont="1" applyBorder="1" applyAlignment="1">
      <alignment horizontal="center" vertical="center" wrapText="1"/>
      <protection/>
    </xf>
    <xf numFmtId="0" fontId="1" fillId="0" borderId="58" xfId="15" applyNumberFormat="1" applyFont="1" applyBorder="1" applyAlignment="1">
      <alignment horizontal="left" vertical="center" shrinkToFit="1"/>
      <protection/>
    </xf>
    <xf numFmtId="0" fontId="13" fillId="0" borderId="9" xfId="15" applyNumberFormat="1" applyFont="1" applyBorder="1" applyAlignment="1">
      <alignment horizontal="center" vertical="center" wrapText="1"/>
      <protection/>
    </xf>
    <xf numFmtId="0" fontId="13" fillId="0" borderId="32" xfId="15" applyNumberFormat="1" applyFont="1" applyBorder="1" applyAlignment="1">
      <alignment horizontal="center" vertical="center" wrapText="1"/>
      <protection/>
    </xf>
    <xf numFmtId="0" fontId="13" fillId="0" borderId="8" xfId="15" applyNumberFormat="1" applyFont="1" applyBorder="1" applyAlignment="1">
      <alignment horizontal="center" vertical="center" wrapText="1"/>
      <protection/>
    </xf>
    <xf numFmtId="0" fontId="1" fillId="0" borderId="46" xfId="15" applyNumberFormat="1" applyFont="1" applyBorder="1" applyAlignment="1">
      <alignment horizontal="left" vertical="center" shrinkToFit="1"/>
      <protection/>
    </xf>
    <xf numFmtId="0" fontId="1" fillId="0" borderId="47" xfId="15" applyNumberFormat="1" applyFont="1" applyBorder="1" applyAlignment="1">
      <alignment horizontal="left" vertical="center" shrinkToFit="1"/>
      <protection/>
    </xf>
    <xf numFmtId="0" fontId="1" fillId="0" borderId="43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Fill="1" applyBorder="1" applyAlignment="1">
      <alignment horizontal="left" vertical="center" shrinkToFit="1"/>
      <protection/>
    </xf>
    <xf numFmtId="0" fontId="1" fillId="0" borderId="51" xfId="15" applyNumberFormat="1" applyFont="1" applyFill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3" xfId="15" applyNumberFormat="1" applyFont="1" applyFill="1" applyBorder="1" applyAlignment="1">
      <alignment horizontal="left" vertical="center" shrinkToFit="1"/>
      <protection/>
    </xf>
    <xf numFmtId="0" fontId="1" fillId="0" borderId="26" xfId="15" applyNumberFormat="1" applyFont="1" applyFill="1" applyBorder="1" applyAlignment="1">
      <alignment horizontal="center" vertical="center"/>
      <protection/>
    </xf>
    <xf numFmtId="0" fontId="1" fillId="0" borderId="36" xfId="1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shrinkToFit="1"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">
      <selection activeCell="G11" sqref="G1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06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10</v>
      </c>
      <c r="C4" s="101"/>
      <c r="D4" s="99"/>
      <c r="E4" s="8" t="s">
        <v>44</v>
      </c>
      <c r="F4" s="8" t="s">
        <v>47</v>
      </c>
      <c r="G4" s="8" t="s">
        <v>52</v>
      </c>
      <c r="H4" s="8" t="s">
        <v>55</v>
      </c>
      <c r="I4" s="99"/>
      <c r="J4" s="9"/>
    </row>
    <row r="5" spans="2:10" s="7" customFormat="1" ht="19.5" customHeight="1">
      <c r="B5" s="10" t="s">
        <v>9</v>
      </c>
      <c r="C5" s="102"/>
      <c r="D5" s="99"/>
      <c r="E5" s="32" t="s">
        <v>123</v>
      </c>
      <c r="F5" s="29" t="s">
        <v>48</v>
      </c>
      <c r="G5" s="29" t="s">
        <v>53</v>
      </c>
      <c r="H5" s="29" t="s">
        <v>56</v>
      </c>
      <c r="I5" s="99"/>
      <c r="J5" s="11"/>
    </row>
    <row r="6" spans="2:10" s="7" customFormat="1" ht="19.5" customHeight="1">
      <c r="B6" s="10">
        <v>1</v>
      </c>
      <c r="C6" s="102"/>
      <c r="D6" s="99"/>
      <c r="E6" s="29"/>
      <c r="F6" s="29" t="s">
        <v>49</v>
      </c>
      <c r="G6" s="29" t="s">
        <v>54</v>
      </c>
      <c r="H6" s="29" t="s">
        <v>57</v>
      </c>
      <c r="I6" s="99"/>
      <c r="J6" s="9"/>
    </row>
    <row r="7" spans="2:10" s="7" customFormat="1" ht="19.5" customHeight="1">
      <c r="B7" s="10" t="s">
        <v>7</v>
      </c>
      <c r="C7" s="102"/>
      <c r="D7" s="99"/>
      <c r="E7" s="29"/>
      <c r="F7" s="32" t="s">
        <v>124</v>
      </c>
      <c r="G7" s="32"/>
      <c r="H7" s="32" t="s">
        <v>125</v>
      </c>
      <c r="I7" s="99"/>
      <c r="J7" s="12"/>
    </row>
    <row r="8" spans="2:10" s="7" customFormat="1" ht="19.5" customHeight="1">
      <c r="B8" s="96" t="s">
        <v>45</v>
      </c>
      <c r="C8" s="102"/>
      <c r="D8" s="99"/>
      <c r="E8" s="29"/>
      <c r="F8" s="29" t="s">
        <v>50</v>
      </c>
      <c r="G8" s="29"/>
      <c r="H8" s="29"/>
      <c r="I8" s="99"/>
      <c r="J8" s="9"/>
    </row>
    <row r="9" spans="2:10" s="7" customFormat="1" ht="19.5" customHeight="1">
      <c r="B9" s="96"/>
      <c r="C9" s="103"/>
      <c r="D9" s="99"/>
      <c r="E9" s="29"/>
      <c r="F9" s="29" t="s">
        <v>51</v>
      </c>
      <c r="G9" s="29"/>
      <c r="H9" s="29"/>
      <c r="I9" s="99"/>
      <c r="J9" s="12"/>
    </row>
    <row r="10" spans="2:10" s="7" customFormat="1" ht="19.5">
      <c r="B10" s="97"/>
      <c r="C10" s="14"/>
      <c r="D10" s="99"/>
      <c r="E10" s="29"/>
      <c r="F10" s="29"/>
      <c r="G10" s="29"/>
      <c r="H10" s="29"/>
      <c r="I10" s="99"/>
      <c r="J10" s="9"/>
    </row>
    <row r="11" spans="2:10" s="7" customFormat="1" ht="19.5">
      <c r="B11" s="13" t="s">
        <v>46</v>
      </c>
      <c r="C11" s="24"/>
      <c r="D11" s="99"/>
      <c r="E11" s="29"/>
      <c r="F11" s="29"/>
      <c r="G11" s="29"/>
      <c r="H11" s="29"/>
      <c r="I11" s="99"/>
      <c r="J11" s="12"/>
    </row>
    <row r="12" spans="2:10" s="7" customFormat="1" ht="19.5">
      <c r="B12" s="25">
        <v>90</v>
      </c>
      <c r="C12" s="15"/>
      <c r="D12" s="100"/>
      <c r="E12" s="29"/>
      <c r="F12" s="29"/>
      <c r="G12" s="29"/>
      <c r="H12" s="29"/>
      <c r="I12" s="100"/>
      <c r="J12" s="16"/>
    </row>
    <row r="13" spans="2:10" s="7" customFormat="1" ht="19.5">
      <c r="B13" s="10">
        <v>10</v>
      </c>
      <c r="C13" s="101"/>
      <c r="D13" s="98"/>
      <c r="E13" s="17" t="s">
        <v>58</v>
      </c>
      <c r="F13" s="17" t="s">
        <v>63</v>
      </c>
      <c r="G13" s="17" t="s">
        <v>69</v>
      </c>
      <c r="H13" s="17" t="s">
        <v>72</v>
      </c>
      <c r="I13" s="98" t="s">
        <v>41</v>
      </c>
      <c r="J13" s="18"/>
    </row>
    <row r="14" spans="2:10" s="7" customFormat="1" ht="19.5">
      <c r="B14" s="10" t="s">
        <v>6</v>
      </c>
      <c r="C14" s="102"/>
      <c r="D14" s="99"/>
      <c r="E14" s="29" t="s">
        <v>59</v>
      </c>
      <c r="F14" s="29" t="s">
        <v>64</v>
      </c>
      <c r="G14" s="29" t="s">
        <v>70</v>
      </c>
      <c r="H14" s="29" t="s">
        <v>73</v>
      </c>
      <c r="I14" s="99"/>
      <c r="J14" s="12"/>
    </row>
    <row r="15" spans="2:10" s="7" customFormat="1" ht="19.5">
      <c r="B15" s="10">
        <v>2</v>
      </c>
      <c r="C15" s="102"/>
      <c r="D15" s="99"/>
      <c r="E15" s="29" t="s">
        <v>60</v>
      </c>
      <c r="F15" s="29" t="s">
        <v>65</v>
      </c>
      <c r="G15" s="29" t="s">
        <v>54</v>
      </c>
      <c r="H15" s="29" t="s">
        <v>74</v>
      </c>
      <c r="I15" s="99"/>
      <c r="J15" s="9"/>
    </row>
    <row r="16" spans="2:10" s="7" customFormat="1" ht="19.5">
      <c r="B16" s="10" t="s">
        <v>7</v>
      </c>
      <c r="C16" s="102"/>
      <c r="D16" s="99"/>
      <c r="E16" s="32" t="s">
        <v>126</v>
      </c>
      <c r="F16" s="29" t="s">
        <v>66</v>
      </c>
      <c r="G16" s="29" t="s">
        <v>71</v>
      </c>
      <c r="H16" s="29" t="s">
        <v>75</v>
      </c>
      <c r="I16" s="99"/>
      <c r="J16" s="12"/>
    </row>
    <row r="17" spans="2:10" s="7" customFormat="1" ht="19.5">
      <c r="B17" s="96" t="s">
        <v>62</v>
      </c>
      <c r="C17" s="102"/>
      <c r="D17" s="99"/>
      <c r="E17" s="29" t="s">
        <v>51</v>
      </c>
      <c r="F17" s="29" t="s">
        <v>67</v>
      </c>
      <c r="G17" s="29"/>
      <c r="H17" s="29" t="s">
        <v>76</v>
      </c>
      <c r="I17" s="99"/>
      <c r="J17" s="9"/>
    </row>
    <row r="18" spans="2:10" s="7" customFormat="1" ht="19.5">
      <c r="B18" s="96"/>
      <c r="C18" s="103"/>
      <c r="D18" s="99"/>
      <c r="E18" s="29" t="s">
        <v>61</v>
      </c>
      <c r="F18" s="29" t="s">
        <v>68</v>
      </c>
      <c r="G18" s="29"/>
      <c r="H18" s="29"/>
      <c r="I18" s="99"/>
      <c r="J18" s="12"/>
    </row>
    <row r="19" spans="2:10" s="7" customFormat="1" ht="19.5">
      <c r="B19" s="97"/>
      <c r="C19" s="14"/>
      <c r="D19" s="99"/>
      <c r="E19" s="29"/>
      <c r="F19" s="29" t="s">
        <v>54</v>
      </c>
      <c r="G19" s="29"/>
      <c r="H19" s="29"/>
      <c r="I19" s="99"/>
      <c r="J19" s="9"/>
    </row>
    <row r="20" spans="2:10" s="7" customFormat="1" ht="19.5">
      <c r="B20" s="13" t="s">
        <v>46</v>
      </c>
      <c r="C20" s="24"/>
      <c r="D20" s="99"/>
      <c r="E20" s="29"/>
      <c r="F20" s="29"/>
      <c r="G20" s="29"/>
      <c r="H20" s="29"/>
      <c r="I20" s="99"/>
      <c r="J20" s="12"/>
    </row>
    <row r="21" spans="2:10" s="7" customFormat="1" ht="19.5">
      <c r="B21" s="25">
        <v>90</v>
      </c>
      <c r="C21" s="15"/>
      <c r="D21" s="100"/>
      <c r="E21" s="29"/>
      <c r="F21" s="29"/>
      <c r="G21" s="29"/>
      <c r="H21" s="29"/>
      <c r="I21" s="100"/>
      <c r="J21" s="16"/>
    </row>
    <row r="22" spans="2:10" s="7" customFormat="1" ht="19.5">
      <c r="B22" s="10">
        <v>10</v>
      </c>
      <c r="C22" s="101"/>
      <c r="D22" s="98"/>
      <c r="E22" s="172" t="s">
        <v>77</v>
      </c>
      <c r="F22" s="172"/>
      <c r="G22" s="17" t="s">
        <v>85</v>
      </c>
      <c r="H22" s="17"/>
      <c r="I22" s="98"/>
      <c r="J22" s="18"/>
    </row>
    <row r="23" spans="2:10" s="7" customFormat="1" ht="19.5">
      <c r="B23" s="10" t="s">
        <v>6</v>
      </c>
      <c r="C23" s="102"/>
      <c r="D23" s="99"/>
      <c r="E23" s="32" t="s">
        <v>128</v>
      </c>
      <c r="F23" s="29" t="s">
        <v>81</v>
      </c>
      <c r="G23" s="32" t="s">
        <v>127</v>
      </c>
      <c r="H23" s="29"/>
      <c r="I23" s="99"/>
      <c r="J23" s="12"/>
    </row>
    <row r="24" spans="2:10" s="7" customFormat="1" ht="19.5">
      <c r="B24" s="10">
        <v>3</v>
      </c>
      <c r="C24" s="102"/>
      <c r="D24" s="99"/>
      <c r="E24" s="29" t="s">
        <v>78</v>
      </c>
      <c r="F24" s="29" t="s">
        <v>82</v>
      </c>
      <c r="G24" s="29"/>
      <c r="H24" s="29"/>
      <c r="I24" s="99"/>
      <c r="J24" s="9"/>
    </row>
    <row r="25" spans="2:10" s="7" customFormat="1" ht="19.5">
      <c r="B25" s="10" t="s">
        <v>7</v>
      </c>
      <c r="C25" s="102"/>
      <c r="D25" s="99"/>
      <c r="E25" s="29" t="s">
        <v>79</v>
      </c>
      <c r="F25" s="29" t="s">
        <v>83</v>
      </c>
      <c r="G25" s="29"/>
      <c r="H25" s="29"/>
      <c r="I25" s="99"/>
      <c r="J25" s="12"/>
    </row>
    <row r="26" spans="2:10" s="7" customFormat="1" ht="19.5">
      <c r="B26" s="96" t="s">
        <v>84</v>
      </c>
      <c r="C26" s="102"/>
      <c r="D26" s="99"/>
      <c r="E26" s="29" t="s">
        <v>80</v>
      </c>
      <c r="F26" s="29"/>
      <c r="G26" s="29"/>
      <c r="H26" s="29"/>
      <c r="I26" s="99"/>
      <c r="J26" s="9"/>
    </row>
    <row r="27" spans="2:10" s="7" customFormat="1" ht="19.5">
      <c r="B27" s="96"/>
      <c r="C27" s="103"/>
      <c r="D27" s="99"/>
      <c r="F27" s="29"/>
      <c r="G27" s="29"/>
      <c r="H27" s="29"/>
      <c r="I27" s="99"/>
      <c r="J27" s="12"/>
    </row>
    <row r="28" spans="2:10" s="7" customFormat="1" ht="19.5">
      <c r="B28" s="97"/>
      <c r="C28" s="14"/>
      <c r="D28" s="99"/>
      <c r="F28" s="29"/>
      <c r="G28" s="29"/>
      <c r="H28" s="29"/>
      <c r="I28" s="99"/>
      <c r="J28" s="9"/>
    </row>
    <row r="29" spans="2:10" s="7" customFormat="1" ht="19.5">
      <c r="B29" s="13" t="s">
        <v>46</v>
      </c>
      <c r="C29" s="24"/>
      <c r="D29" s="99"/>
      <c r="F29" s="29"/>
      <c r="G29" s="29"/>
      <c r="H29" s="29"/>
      <c r="I29" s="99"/>
      <c r="J29" s="12"/>
    </row>
    <row r="30" spans="2:10" s="7" customFormat="1" ht="19.5">
      <c r="B30" s="25">
        <v>90</v>
      </c>
      <c r="C30" s="15"/>
      <c r="D30" s="100"/>
      <c r="E30" s="29"/>
      <c r="F30" s="29"/>
      <c r="G30" s="29"/>
      <c r="H30" s="29"/>
      <c r="I30" s="100"/>
      <c r="J30" s="16"/>
    </row>
    <row r="31" spans="2:10" s="7" customFormat="1" ht="19.5">
      <c r="B31" s="10">
        <v>10</v>
      </c>
      <c r="C31" s="101"/>
      <c r="D31" s="98"/>
      <c r="E31" s="17" t="s">
        <v>86</v>
      </c>
      <c r="F31" s="17" t="s">
        <v>92</v>
      </c>
      <c r="G31" s="17" t="s">
        <v>97</v>
      </c>
      <c r="H31" s="17" t="s">
        <v>99</v>
      </c>
      <c r="I31" s="98" t="s">
        <v>41</v>
      </c>
      <c r="J31" s="18"/>
    </row>
    <row r="32" spans="2:10" ht="16.5">
      <c r="B32" s="10" t="s">
        <v>6</v>
      </c>
      <c r="C32" s="102"/>
      <c r="D32" s="99"/>
      <c r="E32" s="29" t="s">
        <v>87</v>
      </c>
      <c r="F32" s="29" t="s">
        <v>93</v>
      </c>
      <c r="G32" s="29" t="s">
        <v>98</v>
      </c>
      <c r="H32" s="29" t="s">
        <v>100</v>
      </c>
      <c r="I32" s="99"/>
      <c r="J32" s="12"/>
    </row>
    <row r="33" spans="2:10" ht="16.5">
      <c r="B33" s="10">
        <v>4</v>
      </c>
      <c r="C33" s="102"/>
      <c r="D33" s="99"/>
      <c r="E33" s="29" t="s">
        <v>88</v>
      </c>
      <c r="F33" s="29" t="s">
        <v>94</v>
      </c>
      <c r="G33" s="29" t="s">
        <v>54</v>
      </c>
      <c r="H33" s="29" t="s">
        <v>101</v>
      </c>
      <c r="I33" s="99"/>
      <c r="J33" s="9"/>
    </row>
    <row r="34" spans="2:10" ht="16.5">
      <c r="B34" s="10" t="s">
        <v>7</v>
      </c>
      <c r="C34" s="102"/>
      <c r="D34" s="99"/>
      <c r="E34" s="29" t="s">
        <v>89</v>
      </c>
      <c r="F34" s="29" t="s">
        <v>81</v>
      </c>
      <c r="G34" s="29"/>
      <c r="H34" s="29" t="s">
        <v>76</v>
      </c>
      <c r="I34" s="99"/>
      <c r="J34" s="12"/>
    </row>
    <row r="35" spans="2:10" ht="16.5">
      <c r="B35" s="96" t="s">
        <v>102</v>
      </c>
      <c r="C35" s="102"/>
      <c r="D35" s="99"/>
      <c r="E35" s="29" t="s">
        <v>90</v>
      </c>
      <c r="F35" s="29" t="s">
        <v>95</v>
      </c>
      <c r="G35" s="29"/>
      <c r="H35" s="29"/>
      <c r="I35" s="99"/>
      <c r="J35" s="9"/>
    </row>
    <row r="36" spans="2:10" ht="16.5">
      <c r="B36" s="96"/>
      <c r="C36" s="103"/>
      <c r="D36" s="99"/>
      <c r="E36" s="29"/>
      <c r="F36" s="29" t="s">
        <v>96</v>
      </c>
      <c r="G36" s="29"/>
      <c r="H36" s="29"/>
      <c r="I36" s="99"/>
      <c r="J36" s="12"/>
    </row>
    <row r="37" spans="2:10" ht="16.5">
      <c r="B37" s="97"/>
      <c r="C37" s="14"/>
      <c r="D37" s="99"/>
      <c r="E37" s="29"/>
      <c r="F37" s="29" t="s">
        <v>54</v>
      </c>
      <c r="G37" s="29"/>
      <c r="H37" s="29"/>
      <c r="I37" s="99"/>
      <c r="J37" s="9"/>
    </row>
    <row r="38" spans="2:10" ht="16.5">
      <c r="B38" s="13" t="s">
        <v>91</v>
      </c>
      <c r="C38" s="24"/>
      <c r="D38" s="99"/>
      <c r="E38" s="29"/>
      <c r="F38" s="29"/>
      <c r="G38" s="29"/>
      <c r="H38" s="29"/>
      <c r="I38" s="99"/>
      <c r="J38" s="12"/>
    </row>
    <row r="39" spans="2:10" ht="16.5">
      <c r="B39" s="25">
        <v>90</v>
      </c>
      <c r="C39" s="15"/>
      <c r="D39" s="100"/>
      <c r="E39" s="29"/>
      <c r="F39" s="29"/>
      <c r="G39" s="29"/>
      <c r="H39" s="29"/>
      <c r="I39" s="100"/>
      <c r="J39" s="16"/>
    </row>
    <row r="40" spans="2:10" ht="19.5">
      <c r="B40" s="10">
        <v>10</v>
      </c>
      <c r="C40" s="101"/>
      <c r="D40" s="98"/>
      <c r="E40" s="17" t="s">
        <v>103</v>
      </c>
      <c r="F40" s="17" t="s">
        <v>111</v>
      </c>
      <c r="G40" s="17" t="s">
        <v>114</v>
      </c>
      <c r="H40" s="17" t="s">
        <v>116</v>
      </c>
      <c r="I40" s="98"/>
      <c r="J40" s="18"/>
    </row>
    <row r="41" spans="2:10" ht="16.5">
      <c r="B41" s="10" t="s">
        <v>6</v>
      </c>
      <c r="C41" s="102"/>
      <c r="D41" s="99"/>
      <c r="E41" s="29" t="s">
        <v>104</v>
      </c>
      <c r="F41" s="29" t="s">
        <v>112</v>
      </c>
      <c r="G41" s="29" t="s">
        <v>115</v>
      </c>
      <c r="H41" s="32" t="s">
        <v>129</v>
      </c>
      <c r="I41" s="99"/>
      <c r="J41" s="12"/>
    </row>
    <row r="42" spans="2:10" ht="16.5">
      <c r="B42" s="10">
        <v>5</v>
      </c>
      <c r="C42" s="102"/>
      <c r="D42" s="99"/>
      <c r="E42" s="29" t="s">
        <v>105</v>
      </c>
      <c r="F42" s="29" t="s">
        <v>113</v>
      </c>
      <c r="G42" s="29" t="s">
        <v>96</v>
      </c>
      <c r="H42" s="29" t="s">
        <v>117</v>
      </c>
      <c r="I42" s="99"/>
      <c r="J42" s="9"/>
    </row>
    <row r="43" spans="2:10" ht="16.5">
      <c r="B43" s="10" t="s">
        <v>7</v>
      </c>
      <c r="C43" s="102"/>
      <c r="D43" s="99"/>
      <c r="E43" s="29" t="s">
        <v>106</v>
      </c>
      <c r="F43" s="29"/>
      <c r="G43" s="29" t="s">
        <v>54</v>
      </c>
      <c r="H43" s="29" t="s">
        <v>118</v>
      </c>
      <c r="I43" s="99"/>
      <c r="J43" s="12"/>
    </row>
    <row r="44" spans="2:10" ht="16.5">
      <c r="B44" s="96" t="s">
        <v>110</v>
      </c>
      <c r="C44" s="102"/>
      <c r="D44" s="99"/>
      <c r="E44" s="29" t="s">
        <v>107</v>
      </c>
      <c r="F44" s="29"/>
      <c r="G44" s="29"/>
      <c r="H44" s="29" t="s">
        <v>119</v>
      </c>
      <c r="I44" s="99"/>
      <c r="J44" s="9"/>
    </row>
    <row r="45" spans="2:10" ht="16.5">
      <c r="B45" s="96"/>
      <c r="C45" s="103"/>
      <c r="D45" s="99"/>
      <c r="E45" s="29" t="s">
        <v>108</v>
      </c>
      <c r="F45" s="29"/>
      <c r="G45" s="29"/>
      <c r="H45" s="29" t="s">
        <v>120</v>
      </c>
      <c r="I45" s="99"/>
      <c r="J45" s="12"/>
    </row>
    <row r="46" spans="2:10" ht="16.5">
      <c r="B46" s="97"/>
      <c r="C46" s="14"/>
      <c r="D46" s="99"/>
      <c r="E46" s="29" t="s">
        <v>109</v>
      </c>
      <c r="F46" s="29"/>
      <c r="G46" s="29"/>
      <c r="H46" s="29" t="s">
        <v>121</v>
      </c>
      <c r="I46" s="99"/>
      <c r="J46" s="9"/>
    </row>
    <row r="47" spans="2:10" ht="16.5">
      <c r="B47" s="13" t="s">
        <v>91</v>
      </c>
      <c r="C47" s="24"/>
      <c r="D47" s="99"/>
      <c r="E47" s="29" t="s">
        <v>61</v>
      </c>
      <c r="F47" s="29"/>
      <c r="G47" s="29"/>
      <c r="H47" s="29" t="s">
        <v>122</v>
      </c>
      <c r="I47" s="99"/>
      <c r="J47" s="12"/>
    </row>
    <row r="48" spans="2:10" ht="17.25" thickBot="1">
      <c r="B48" s="26">
        <v>90</v>
      </c>
      <c r="C48" s="20"/>
      <c r="D48" s="104"/>
      <c r="E48" s="62"/>
      <c r="F48" s="29"/>
      <c r="G48" s="29"/>
      <c r="H48" s="29"/>
      <c r="I48" s="104"/>
      <c r="J48" s="21"/>
    </row>
    <row r="49" spans="3:10" ht="21.75" customHeight="1">
      <c r="C49" s="1"/>
      <c r="F49" s="105" t="s">
        <v>43</v>
      </c>
      <c r="G49" s="105"/>
      <c r="H49" s="105"/>
      <c r="I49" s="105"/>
      <c r="J49" s="105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mergeCells count="23"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B8:B10"/>
    <mergeCell ref="B17:B19"/>
    <mergeCell ref="B35:B37"/>
    <mergeCell ref="B44:B46"/>
  </mergeCells>
  <printOptions horizontalCentered="1"/>
  <pageMargins left="0" right="0" top="0" bottom="0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16" t="str">
        <f>SUBSTITUTE('三菜'!B1,"食譜設計","意見調查表")</f>
        <v>嘉義縣北美國小 101學年度第1學期第六週午餐意見調查表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14" ht="16.5">
      <c r="B3" s="117" t="s">
        <v>23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2:14" ht="16.5">
      <c r="B4" s="118" t="s">
        <v>0</v>
      </c>
      <c r="C4" s="118" t="s">
        <v>1</v>
      </c>
      <c r="D4" s="118" t="s">
        <v>15</v>
      </c>
      <c r="E4" s="115" t="s">
        <v>24</v>
      </c>
      <c r="F4" s="115"/>
      <c r="G4" s="115"/>
      <c r="H4" s="115" t="s">
        <v>16</v>
      </c>
      <c r="I4" s="115"/>
      <c r="J4" s="115"/>
      <c r="K4" s="115" t="s">
        <v>25</v>
      </c>
      <c r="L4" s="115"/>
      <c r="M4" s="115"/>
      <c r="N4" s="119" t="s">
        <v>26</v>
      </c>
    </row>
    <row r="5" spans="2:14" ht="16.5">
      <c r="B5" s="118"/>
      <c r="C5" s="118"/>
      <c r="D5" s="118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20"/>
    </row>
    <row r="6" spans="2:14" ht="16.5">
      <c r="B6" s="34">
        <f>IF('三菜'!B4&lt;&gt;"",'三菜'!B4,"")</f>
        <v>10</v>
      </c>
      <c r="C6" s="114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10"/>
    </row>
    <row r="7" spans="2:14" ht="16.5">
      <c r="B7" s="36" t="s">
        <v>6</v>
      </c>
      <c r="C7" s="108"/>
      <c r="D7" s="35" t="str">
        <f>IF('三菜'!E4&gt;"",'三菜'!E4,"")</f>
        <v>炸雞腿</v>
      </c>
      <c r="E7" s="35"/>
      <c r="F7" s="35"/>
      <c r="G7" s="35"/>
      <c r="H7" s="35"/>
      <c r="I7" s="35"/>
      <c r="J7" s="35"/>
      <c r="K7" s="35"/>
      <c r="L7" s="35"/>
      <c r="M7" s="35"/>
      <c r="N7" s="111"/>
    </row>
    <row r="8" spans="2:14" ht="16.5">
      <c r="B8" s="36">
        <f>IF('三菜'!B6&lt;&gt;"",'三菜'!B6,"")</f>
        <v>1</v>
      </c>
      <c r="C8" s="108"/>
      <c r="D8" s="35" t="str">
        <f>IF('三菜'!F4&gt;"",'三菜'!F4,"")</f>
        <v>什錦燴豆腐</v>
      </c>
      <c r="E8" s="35"/>
      <c r="F8" s="35"/>
      <c r="G8" s="35"/>
      <c r="H8" s="35"/>
      <c r="I8" s="35"/>
      <c r="J8" s="35"/>
      <c r="K8" s="35"/>
      <c r="L8" s="35"/>
      <c r="M8" s="35"/>
      <c r="N8" s="111"/>
    </row>
    <row r="9" spans="2:14" ht="16.5">
      <c r="B9" s="36" t="s">
        <v>7</v>
      </c>
      <c r="C9" s="108"/>
      <c r="D9" s="35" t="str">
        <f>IF('三菜'!G4&gt;"",'三菜'!G4,"")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111"/>
    </row>
    <row r="10" spans="2:14" ht="16.5">
      <c r="B10" s="37"/>
      <c r="C10" s="108"/>
      <c r="D10" s="35" t="str">
        <f>IF('三菜'!H4&gt;"",'三菜'!H4,"")</f>
        <v>冬瓜蛤蜊湯</v>
      </c>
      <c r="E10" s="35"/>
      <c r="F10" s="35"/>
      <c r="G10" s="35"/>
      <c r="H10" s="35"/>
      <c r="I10" s="35"/>
      <c r="J10" s="35"/>
      <c r="K10" s="35"/>
      <c r="L10" s="35"/>
      <c r="M10" s="35"/>
      <c r="N10" s="111"/>
    </row>
    <row r="11" spans="2:14" ht="17.25" thickBot="1">
      <c r="B11" s="38"/>
      <c r="C11" s="109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112"/>
    </row>
    <row r="12" spans="2:14" ht="16.5" customHeight="1">
      <c r="B12" s="40">
        <f>IF('三菜'!B13&lt;&gt;"",'三菜'!B13,"")</f>
        <v>10</v>
      </c>
      <c r="C12" s="107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13"/>
    </row>
    <row r="13" spans="2:14" ht="16.5">
      <c r="B13" s="36" t="s">
        <v>6</v>
      </c>
      <c r="C13" s="108"/>
      <c r="D13" s="35" t="str">
        <f>IF('三菜'!E13&gt;"",'三菜'!E13,"")</f>
        <v>紅燒蹄膀</v>
      </c>
      <c r="E13" s="35"/>
      <c r="F13" s="35"/>
      <c r="G13" s="35"/>
      <c r="H13" s="35"/>
      <c r="I13" s="35"/>
      <c r="J13" s="35"/>
      <c r="K13" s="35"/>
      <c r="L13" s="35"/>
      <c r="M13" s="35"/>
      <c r="N13" s="111"/>
    </row>
    <row r="14" spans="2:14" ht="16.5">
      <c r="B14" s="36">
        <f>IF('三菜'!B15&lt;&gt;"",'三菜'!B15,"")</f>
        <v>2</v>
      </c>
      <c r="C14" s="108"/>
      <c r="D14" s="35" t="str">
        <f>IF('三菜'!F13&gt;"",'三菜'!F13,"")</f>
        <v>五彩雞柳</v>
      </c>
      <c r="E14" s="35"/>
      <c r="F14" s="35"/>
      <c r="G14" s="35"/>
      <c r="H14" s="35"/>
      <c r="I14" s="35"/>
      <c r="J14" s="35"/>
      <c r="K14" s="35"/>
      <c r="L14" s="35"/>
      <c r="M14" s="35"/>
      <c r="N14" s="111"/>
    </row>
    <row r="15" spans="2:14" ht="16.5">
      <c r="B15" s="36" t="s">
        <v>7</v>
      </c>
      <c r="C15" s="108"/>
      <c r="D15" s="35" t="str">
        <f>IF('三菜'!G13&gt;"",'三菜'!G13,"")</f>
        <v>蒜香蒲瓜</v>
      </c>
      <c r="E15" s="35"/>
      <c r="F15" s="35"/>
      <c r="G15" s="35"/>
      <c r="H15" s="35"/>
      <c r="I15" s="35"/>
      <c r="J15" s="35"/>
      <c r="K15" s="35"/>
      <c r="L15" s="35"/>
      <c r="M15" s="35"/>
      <c r="N15" s="111"/>
    </row>
    <row r="16" spans="2:14" ht="16.5">
      <c r="B16" s="37"/>
      <c r="C16" s="108"/>
      <c r="D16" s="35" t="str">
        <f>IF('三菜'!H13&gt;"",'三菜'!H13,"")</f>
        <v>火鍋湯</v>
      </c>
      <c r="E16" s="35"/>
      <c r="F16" s="35"/>
      <c r="G16" s="35"/>
      <c r="H16" s="35"/>
      <c r="I16" s="35"/>
      <c r="J16" s="35"/>
      <c r="K16" s="35"/>
      <c r="L16" s="35"/>
      <c r="M16" s="35"/>
      <c r="N16" s="111"/>
    </row>
    <row r="17" spans="2:14" ht="17.25" thickBot="1">
      <c r="B17" s="38"/>
      <c r="C17" s="109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112"/>
    </row>
    <row r="18" spans="2:14" ht="16.5">
      <c r="B18" s="36">
        <f>IF('三菜'!B22&lt;&gt;"",'三菜'!B22,"")</f>
        <v>10</v>
      </c>
      <c r="C18" s="107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11"/>
    </row>
    <row r="19" spans="2:14" ht="16.5">
      <c r="B19" s="36" t="s">
        <v>6</v>
      </c>
      <c r="C19" s="108"/>
      <c r="D19" s="35" t="str">
        <f>IF('三菜'!E22&gt;"",'三菜'!E22,"")</f>
        <v>烏龍湯麵</v>
      </c>
      <c r="E19" s="35"/>
      <c r="F19" s="35"/>
      <c r="G19" s="35"/>
      <c r="H19" s="35"/>
      <c r="I19" s="35"/>
      <c r="J19" s="35"/>
      <c r="K19" s="35"/>
      <c r="L19" s="35"/>
      <c r="M19" s="35"/>
      <c r="N19" s="111"/>
    </row>
    <row r="20" spans="2:14" ht="16.5">
      <c r="B20" s="36">
        <f>IF('三菜'!B24&lt;&gt;"",'三菜'!B24,"")</f>
        <v>3</v>
      </c>
      <c r="C20" s="108"/>
      <c r="D20" s="35" t="str">
        <f>IF('三菜'!G22&gt;"",'三菜'!G22,"")</f>
        <v>滷蛋</v>
      </c>
      <c r="E20" s="35"/>
      <c r="F20" s="35"/>
      <c r="G20" s="35"/>
      <c r="H20" s="35"/>
      <c r="I20" s="35"/>
      <c r="J20" s="35"/>
      <c r="K20" s="35"/>
      <c r="L20" s="35"/>
      <c r="M20" s="35"/>
      <c r="N20" s="111"/>
    </row>
    <row r="21" spans="2:14" ht="16.5">
      <c r="B21" s="36" t="s">
        <v>7</v>
      </c>
      <c r="C21" s="108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111"/>
    </row>
    <row r="22" spans="2:14" ht="16.5">
      <c r="B22" s="37"/>
      <c r="C22" s="108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111"/>
    </row>
    <row r="23" spans="2:14" ht="17.25" thickBot="1">
      <c r="B23" s="37"/>
      <c r="C23" s="109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111"/>
    </row>
    <row r="24" spans="2:14" ht="16.5">
      <c r="B24" s="40">
        <f>IF('三菜'!B31&lt;&gt;"",'三菜'!B31,"")</f>
        <v>10</v>
      </c>
      <c r="C24" s="107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13"/>
    </row>
    <row r="25" spans="2:14" ht="16.5">
      <c r="B25" s="36" t="s">
        <v>6</v>
      </c>
      <c r="C25" s="108"/>
      <c r="D25" s="35" t="str">
        <f>IF('三菜'!E31&gt;"",'三菜'!E31,"")</f>
        <v>咖哩雞丁</v>
      </c>
      <c r="E25" s="35"/>
      <c r="F25" s="35"/>
      <c r="G25" s="35"/>
      <c r="H25" s="35"/>
      <c r="I25" s="35"/>
      <c r="J25" s="35"/>
      <c r="K25" s="35"/>
      <c r="L25" s="35"/>
      <c r="M25" s="35"/>
      <c r="N25" s="111"/>
    </row>
    <row r="26" spans="2:14" ht="16.5">
      <c r="B26" s="36">
        <f>IF('三菜'!B33&lt;&gt;"",'三菜'!B33,"")</f>
        <v>4</v>
      </c>
      <c r="C26" s="108"/>
      <c r="D26" s="35" t="str">
        <f>IF('三菜'!F31&gt;"",'三菜'!F31,"")</f>
        <v>白菜魯</v>
      </c>
      <c r="E26" s="35"/>
      <c r="F26" s="35"/>
      <c r="G26" s="35"/>
      <c r="H26" s="35"/>
      <c r="I26" s="35"/>
      <c r="J26" s="35"/>
      <c r="K26" s="35"/>
      <c r="L26" s="35"/>
      <c r="M26" s="35"/>
      <c r="N26" s="111"/>
    </row>
    <row r="27" spans="2:14" ht="16.5">
      <c r="B27" s="36" t="s">
        <v>7</v>
      </c>
      <c r="C27" s="108"/>
      <c r="D27" s="35" t="str">
        <f>IF('三菜'!G31&gt;"",'三菜'!G31,"")</f>
        <v>鮮炒青江菜</v>
      </c>
      <c r="E27" s="35"/>
      <c r="F27" s="35"/>
      <c r="G27" s="35"/>
      <c r="H27" s="35"/>
      <c r="I27" s="35"/>
      <c r="J27" s="35"/>
      <c r="K27" s="35"/>
      <c r="L27" s="35"/>
      <c r="M27" s="35"/>
      <c r="N27" s="111"/>
    </row>
    <row r="28" spans="2:14" ht="16.5">
      <c r="B28" s="37"/>
      <c r="C28" s="108"/>
      <c r="D28" s="35" t="str">
        <f>IF('三菜'!H31&gt;"",'三菜'!H31,"")</f>
        <v>蘿蔔排骨湯</v>
      </c>
      <c r="E28" s="35"/>
      <c r="F28" s="35"/>
      <c r="G28" s="35"/>
      <c r="H28" s="35"/>
      <c r="I28" s="35"/>
      <c r="J28" s="35"/>
      <c r="K28" s="35"/>
      <c r="L28" s="35"/>
      <c r="M28" s="35"/>
      <c r="N28" s="111"/>
    </row>
    <row r="29" spans="2:14" ht="17.25" thickBot="1">
      <c r="B29" s="38"/>
      <c r="C29" s="109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112"/>
    </row>
    <row r="30" spans="2:14" ht="16.5">
      <c r="B30" s="40">
        <f>IF('三菜'!B40&lt;&gt;"",'三菜'!B40,"")</f>
        <v>10</v>
      </c>
      <c r="C30" s="107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13"/>
    </row>
    <row r="31" spans="2:14" ht="16.5">
      <c r="B31" s="36" t="s">
        <v>6</v>
      </c>
      <c r="C31" s="108"/>
      <c r="D31" s="35" t="str">
        <f>IF('三菜'!E40&gt;"",'三菜'!E40,"")</f>
        <v>三杯滷味</v>
      </c>
      <c r="E31" s="35"/>
      <c r="F31" s="35"/>
      <c r="G31" s="35"/>
      <c r="H31" s="35"/>
      <c r="I31" s="35"/>
      <c r="J31" s="35"/>
      <c r="K31" s="35"/>
      <c r="L31" s="35"/>
      <c r="M31" s="35"/>
      <c r="N31" s="111"/>
    </row>
    <row r="32" spans="2:14" ht="16.5">
      <c r="B32" s="36">
        <f>IF('三菜'!B42&lt;&gt;"",'三菜'!B42,"")</f>
        <v>5</v>
      </c>
      <c r="C32" s="108"/>
      <c r="D32" s="35" t="str">
        <f>IF('三菜'!F40&gt;"",'三菜'!F40,"")</f>
        <v>洋蔥炒蛋</v>
      </c>
      <c r="E32" s="35"/>
      <c r="F32" s="35"/>
      <c r="G32" s="35"/>
      <c r="H32" s="35"/>
      <c r="I32" s="35"/>
      <c r="J32" s="35"/>
      <c r="K32" s="35"/>
      <c r="L32" s="35"/>
      <c r="M32" s="35"/>
      <c r="N32" s="111"/>
    </row>
    <row r="33" spans="2:14" ht="16.5">
      <c r="B33" s="36" t="s">
        <v>7</v>
      </c>
      <c r="C33" s="108"/>
      <c r="D33" s="35" t="str">
        <f>IF('三菜'!G40&gt;"",'三菜'!G40,"")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111"/>
    </row>
    <row r="34" spans="2:14" ht="16.5">
      <c r="B34" s="37"/>
      <c r="C34" s="108"/>
      <c r="D34" s="35" t="str">
        <f>IF('三菜'!H40&gt;"",'三菜'!H40,"")</f>
        <v>玉米濃湯</v>
      </c>
      <c r="E34" s="35"/>
      <c r="F34" s="35"/>
      <c r="G34" s="35"/>
      <c r="H34" s="35"/>
      <c r="I34" s="35"/>
      <c r="J34" s="35"/>
      <c r="K34" s="35"/>
      <c r="L34" s="35"/>
      <c r="M34" s="35"/>
      <c r="N34" s="111"/>
    </row>
    <row r="35" spans="2:14" ht="17.25" thickBot="1">
      <c r="B35" s="38"/>
      <c r="C35" s="109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112"/>
    </row>
    <row r="37" ht="16.5">
      <c r="B37" t="s">
        <v>13</v>
      </c>
    </row>
    <row r="38" ht="16.5">
      <c r="B38" t="s">
        <v>14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86" t="str">
        <f>'三菜'!B1</f>
        <v>嘉義縣北美國小 101學年度第1學期第六週午餐食譜設計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="58" customFormat="1" ht="7.5" customHeight="1" thickBot="1"/>
    <row r="3" spans="1:52" ht="14.25" customHeight="1" thickBot="1">
      <c r="A3" s="79"/>
      <c r="B3" s="64"/>
      <c r="C3" s="90" t="s">
        <v>36</v>
      </c>
      <c r="D3" s="90"/>
      <c r="E3" s="90"/>
      <c r="F3" s="90"/>
      <c r="G3" s="90"/>
      <c r="H3" s="82"/>
      <c r="I3" s="64"/>
      <c r="J3" s="90" t="s">
        <v>37</v>
      </c>
      <c r="K3" s="90"/>
      <c r="L3" s="90"/>
      <c r="M3" s="90"/>
      <c r="N3" s="90"/>
      <c r="O3" s="82"/>
      <c r="P3" s="63"/>
      <c r="Q3" s="90" t="s">
        <v>37</v>
      </c>
      <c r="R3" s="90"/>
      <c r="S3" s="90"/>
      <c r="T3" s="90"/>
      <c r="U3" s="90"/>
      <c r="V3" s="82"/>
      <c r="W3" s="63"/>
      <c r="X3" s="90" t="s">
        <v>37</v>
      </c>
      <c r="Y3" s="90"/>
      <c r="Z3" s="90"/>
      <c r="AA3" s="90"/>
      <c r="AB3" s="90"/>
      <c r="AC3" s="82"/>
      <c r="AD3" s="63"/>
      <c r="AE3" s="90" t="s">
        <v>37</v>
      </c>
      <c r="AF3" s="90"/>
      <c r="AG3" s="90"/>
      <c r="AH3" s="90"/>
      <c r="AI3" s="90"/>
      <c r="AJ3" s="8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80"/>
      <c r="B4" s="69" t="s">
        <v>0</v>
      </c>
      <c r="C4" s="66" t="str">
        <f>TRIM('三菜'!B4)</f>
        <v>10</v>
      </c>
      <c r="D4" s="67" t="s">
        <v>6</v>
      </c>
      <c r="E4" s="66" t="str">
        <f>TRIM('三菜'!B6)</f>
        <v>1</v>
      </c>
      <c r="F4" s="68" t="s">
        <v>7</v>
      </c>
      <c r="G4" s="87" t="str">
        <f>TRIM('三菜'!B8)</f>
        <v>星期一</v>
      </c>
      <c r="H4" s="88"/>
      <c r="I4" s="73" t="s">
        <v>0</v>
      </c>
      <c r="J4" s="66" t="str">
        <f>TRIM('三菜'!B13)</f>
        <v>10</v>
      </c>
      <c r="K4" s="67" t="s">
        <v>6</v>
      </c>
      <c r="L4" s="66" t="str">
        <f>TRIM('三菜'!B15)</f>
        <v>2</v>
      </c>
      <c r="M4" s="68" t="s">
        <v>7</v>
      </c>
      <c r="N4" s="87" t="str">
        <f>TRIM('三菜'!B17)</f>
        <v>星期二</v>
      </c>
      <c r="O4" s="88"/>
      <c r="P4" s="69" t="s">
        <v>0</v>
      </c>
      <c r="Q4" s="66" t="str">
        <f>TRIM('三菜'!B22)</f>
        <v>10</v>
      </c>
      <c r="R4" s="67" t="s">
        <v>6</v>
      </c>
      <c r="S4" s="66" t="str">
        <f>TRIM('三菜'!B24)</f>
        <v>3</v>
      </c>
      <c r="T4" s="68" t="s">
        <v>7</v>
      </c>
      <c r="U4" s="87" t="str">
        <f>TRIM('三菜'!B26)</f>
        <v>星期三</v>
      </c>
      <c r="V4" s="88"/>
      <c r="W4" s="69" t="s">
        <v>0</v>
      </c>
      <c r="X4" s="66" t="str">
        <f>TRIM('三菜'!B31)</f>
        <v>10</v>
      </c>
      <c r="Y4" s="67" t="s">
        <v>6</v>
      </c>
      <c r="Z4" s="66" t="str">
        <f>TRIM('三菜'!B33)</f>
        <v>4</v>
      </c>
      <c r="AA4" s="68" t="s">
        <v>7</v>
      </c>
      <c r="AB4" s="87" t="str">
        <f>TRIM('三菜'!B35)</f>
        <v>星期四</v>
      </c>
      <c r="AC4" s="88"/>
      <c r="AD4" s="69" t="s">
        <v>0</v>
      </c>
      <c r="AE4" s="66" t="str">
        <f>TRIM('三菜'!B40)</f>
        <v>10</v>
      </c>
      <c r="AF4" s="67" t="s">
        <v>6</v>
      </c>
      <c r="AG4" s="66" t="str">
        <f>TRIM('三菜'!B42)</f>
        <v>5</v>
      </c>
      <c r="AH4" s="68" t="s">
        <v>7</v>
      </c>
      <c r="AI4" s="87" t="str">
        <f>TRIM('三菜'!B44)</f>
        <v>星期五</v>
      </c>
      <c r="AJ4" s="8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80"/>
      <c r="B5" s="70" t="s">
        <v>27</v>
      </c>
      <c r="C5" s="83" t="str">
        <f>TRIM('三菜'!B12)</f>
        <v>90</v>
      </c>
      <c r="D5" s="83"/>
      <c r="E5" s="83"/>
      <c r="F5" s="84" t="s">
        <v>34</v>
      </c>
      <c r="G5" s="84"/>
      <c r="H5" s="85"/>
      <c r="I5" s="74" t="s">
        <v>27</v>
      </c>
      <c r="J5" s="83" t="str">
        <f>TRIM('三菜'!B21)</f>
        <v>90</v>
      </c>
      <c r="K5" s="83"/>
      <c r="L5" s="83"/>
      <c r="M5" s="84" t="s">
        <v>34</v>
      </c>
      <c r="N5" s="84"/>
      <c r="O5" s="85"/>
      <c r="P5" s="70" t="s">
        <v>27</v>
      </c>
      <c r="Q5" s="83" t="str">
        <f>TRIM('三菜'!B30)</f>
        <v>90</v>
      </c>
      <c r="R5" s="83"/>
      <c r="S5" s="83"/>
      <c r="T5" s="84" t="s">
        <v>34</v>
      </c>
      <c r="U5" s="84"/>
      <c r="V5" s="85"/>
      <c r="W5" s="70" t="s">
        <v>27</v>
      </c>
      <c r="X5" s="83" t="str">
        <f>TRIM('三菜'!B39)</f>
        <v>90</v>
      </c>
      <c r="Y5" s="83"/>
      <c r="Z5" s="83"/>
      <c r="AA5" s="84" t="s">
        <v>34</v>
      </c>
      <c r="AB5" s="84"/>
      <c r="AC5" s="85"/>
      <c r="AD5" s="70" t="s">
        <v>27</v>
      </c>
      <c r="AE5" s="83" t="str">
        <f>TRIM('三菜'!B48)</f>
        <v>90</v>
      </c>
      <c r="AF5" s="83"/>
      <c r="AG5" s="83"/>
      <c r="AH5" s="84" t="s">
        <v>34</v>
      </c>
      <c r="AI5" s="84"/>
      <c r="AJ5" s="8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80"/>
      <c r="B6" s="71" t="s">
        <v>35</v>
      </c>
      <c r="C6" s="95">
        <f>TRIM('三菜'!D4)</f>
      </c>
      <c r="D6" s="95"/>
      <c r="E6" s="95"/>
      <c r="F6" s="95"/>
      <c r="G6" s="95"/>
      <c r="H6" s="89"/>
      <c r="I6" s="75" t="s">
        <v>35</v>
      </c>
      <c r="J6" s="93">
        <f>TRIM('三菜'!D13)</f>
      </c>
      <c r="K6" s="93"/>
      <c r="L6" s="93"/>
      <c r="M6" s="93"/>
      <c r="N6" s="93"/>
      <c r="O6" s="94"/>
      <c r="P6" s="71" t="s">
        <v>35</v>
      </c>
      <c r="Q6" s="93">
        <f>TRIM('三菜'!D22)</f>
      </c>
      <c r="R6" s="93"/>
      <c r="S6" s="93"/>
      <c r="T6" s="93"/>
      <c r="U6" s="93"/>
      <c r="V6" s="94"/>
      <c r="W6" s="71" t="s">
        <v>35</v>
      </c>
      <c r="X6" s="93">
        <f>TRIM('三菜'!D31)</f>
      </c>
      <c r="Y6" s="93"/>
      <c r="Z6" s="93"/>
      <c r="AA6" s="93"/>
      <c r="AB6" s="93"/>
      <c r="AC6" s="94"/>
      <c r="AD6" s="71" t="s">
        <v>35</v>
      </c>
      <c r="AE6" s="93">
        <f>TRIM('三菜'!D40)</f>
      </c>
      <c r="AF6" s="93"/>
      <c r="AG6" s="93"/>
      <c r="AH6" s="93"/>
      <c r="AI6" s="93"/>
      <c r="AJ6" s="94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81"/>
      <c r="B7" s="65" t="s">
        <v>38</v>
      </c>
      <c r="C7" s="121" t="s">
        <v>39</v>
      </c>
      <c r="D7" s="122"/>
      <c r="E7" s="91"/>
      <c r="F7" s="121" t="s">
        <v>40</v>
      </c>
      <c r="G7" s="122"/>
      <c r="H7" s="92"/>
      <c r="I7" s="76" t="s">
        <v>38</v>
      </c>
      <c r="J7" s="121" t="s">
        <v>39</v>
      </c>
      <c r="K7" s="122"/>
      <c r="L7" s="91"/>
      <c r="M7" s="121" t="s">
        <v>40</v>
      </c>
      <c r="N7" s="122"/>
      <c r="O7" s="92"/>
      <c r="P7" s="72" t="s">
        <v>38</v>
      </c>
      <c r="Q7" s="121" t="s">
        <v>39</v>
      </c>
      <c r="R7" s="122"/>
      <c r="S7" s="91"/>
      <c r="T7" s="121" t="s">
        <v>40</v>
      </c>
      <c r="U7" s="122"/>
      <c r="V7" s="92"/>
      <c r="W7" s="72" t="s">
        <v>38</v>
      </c>
      <c r="X7" s="121" t="s">
        <v>39</v>
      </c>
      <c r="Y7" s="122"/>
      <c r="Z7" s="91"/>
      <c r="AA7" s="121" t="s">
        <v>40</v>
      </c>
      <c r="AB7" s="122"/>
      <c r="AC7" s="92"/>
      <c r="AD7" s="72" t="s">
        <v>38</v>
      </c>
      <c r="AE7" s="121" t="s">
        <v>39</v>
      </c>
      <c r="AF7" s="122"/>
      <c r="AG7" s="91"/>
      <c r="AH7" s="121" t="s">
        <v>40</v>
      </c>
      <c r="AI7" s="122"/>
      <c r="AJ7" s="92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151" t="s">
        <v>3</v>
      </c>
      <c r="B8" s="137" t="str">
        <f>TRIM('三菜'!E4)</f>
        <v>炸雞腿</v>
      </c>
      <c r="C8" s="138" t="str">
        <f>'三菜'!E5</f>
        <v>棒棒腿D7 　　　95支</v>
      </c>
      <c r="D8" s="138"/>
      <c r="E8" s="138"/>
      <c r="F8" s="138"/>
      <c r="G8" s="138"/>
      <c r="H8" s="159"/>
      <c r="I8" s="127" t="str">
        <f>TRIM('三菜'!E13)</f>
        <v>紅燒蹄膀</v>
      </c>
      <c r="J8" s="142" t="str">
        <f>'三菜'!E14</f>
        <v>豬腳丁-溫 　　　　4Kg</v>
      </c>
      <c r="K8" s="143"/>
      <c r="L8" s="143"/>
      <c r="M8" s="143"/>
      <c r="N8" s="143"/>
      <c r="O8" s="144"/>
      <c r="P8" s="137" t="str">
        <f>TRIM('三菜'!E22)</f>
        <v>烏龍湯麵</v>
      </c>
      <c r="Q8" s="138" t="str">
        <f>'三菜'!E23</f>
        <v>烏龍麵(代) 　　1  5Kg</v>
      </c>
      <c r="R8" s="138"/>
      <c r="S8" s="138"/>
      <c r="T8" s="138"/>
      <c r="U8" s="138"/>
      <c r="V8" s="139"/>
      <c r="W8" s="137" t="str">
        <f>TRIM('三菜'!E31)</f>
        <v>咖哩雞丁</v>
      </c>
      <c r="X8" s="138" t="str">
        <f>'三菜'!E32</f>
        <v>雞腿丁 　　　　　6Kg</v>
      </c>
      <c r="Y8" s="138"/>
      <c r="Z8" s="138"/>
      <c r="AA8" s="138"/>
      <c r="AB8" s="138"/>
      <c r="AC8" s="139"/>
      <c r="AD8" s="137" t="str">
        <f>TRIM('三菜'!E40)</f>
        <v>三杯滷味</v>
      </c>
      <c r="AE8" s="138" t="str">
        <f>'三菜'!E41</f>
        <v>小黑輪條 　　　2.5Kg</v>
      </c>
      <c r="AF8" s="138"/>
      <c r="AG8" s="138"/>
      <c r="AH8" s="138"/>
      <c r="AI8" s="138"/>
      <c r="AJ8" s="13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151"/>
      <c r="B9" s="128"/>
      <c r="C9" s="131">
        <f>'三菜'!E6</f>
        <v>0</v>
      </c>
      <c r="D9" s="131"/>
      <c r="E9" s="131"/>
      <c r="F9" s="131"/>
      <c r="G9" s="131"/>
      <c r="H9" s="147"/>
      <c r="I9" s="128"/>
      <c r="J9" s="131" t="str">
        <f>'三菜'!E15</f>
        <v>筍乾 　　　　　2.5Kg</v>
      </c>
      <c r="K9" s="131"/>
      <c r="L9" s="131"/>
      <c r="M9" s="131"/>
      <c r="N9" s="131"/>
      <c r="O9" s="132"/>
      <c r="P9" s="128"/>
      <c r="Q9" s="131" t="str">
        <f>'三菜'!E24</f>
        <v>小白菜切 　　　　3Kg</v>
      </c>
      <c r="R9" s="131"/>
      <c r="S9" s="131"/>
      <c r="T9" s="131"/>
      <c r="U9" s="131"/>
      <c r="V9" s="132"/>
      <c r="W9" s="128"/>
      <c r="X9" s="131" t="str">
        <f>'三菜'!E33</f>
        <v>馬鈴薯中丁 　　　2Kg</v>
      </c>
      <c r="Y9" s="131"/>
      <c r="Z9" s="131"/>
      <c r="AA9" s="131"/>
      <c r="AB9" s="131"/>
      <c r="AC9" s="132"/>
      <c r="AD9" s="128"/>
      <c r="AE9" s="131" t="str">
        <f>'三菜'!E42</f>
        <v>米血丁 　　　　2.5Kg</v>
      </c>
      <c r="AF9" s="131"/>
      <c r="AG9" s="131"/>
      <c r="AH9" s="131"/>
      <c r="AI9" s="131"/>
      <c r="AJ9" s="132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151"/>
      <c r="B10" s="128"/>
      <c r="C10" s="131">
        <f>'三菜'!E7</f>
        <v>0</v>
      </c>
      <c r="D10" s="131"/>
      <c r="E10" s="131"/>
      <c r="F10" s="131"/>
      <c r="G10" s="131"/>
      <c r="H10" s="147"/>
      <c r="I10" s="128"/>
      <c r="J10" s="131" t="str">
        <f>'三菜'!E16</f>
        <v>蹄膀丁-溫 　　  2.5Kg</v>
      </c>
      <c r="K10" s="131"/>
      <c r="L10" s="131"/>
      <c r="M10" s="131"/>
      <c r="N10" s="131"/>
      <c r="O10" s="132"/>
      <c r="P10" s="128"/>
      <c r="Q10" s="131" t="str">
        <f>'三菜'!E25</f>
        <v>肉片 　　　　　　3Kg</v>
      </c>
      <c r="R10" s="131"/>
      <c r="S10" s="131"/>
      <c r="T10" s="131"/>
      <c r="U10" s="131"/>
      <c r="V10" s="132"/>
      <c r="W10" s="128"/>
      <c r="X10" s="131" t="str">
        <f>'三菜'!E34</f>
        <v>洋蔥中丁 　　　　1Kg</v>
      </c>
      <c r="Y10" s="131"/>
      <c r="Z10" s="131"/>
      <c r="AA10" s="131"/>
      <c r="AB10" s="131"/>
      <c r="AC10" s="132"/>
      <c r="AD10" s="128"/>
      <c r="AE10" s="131" t="str">
        <f>'三菜'!E43</f>
        <v>四方干 　　　　　2Kg</v>
      </c>
      <c r="AF10" s="131"/>
      <c r="AG10" s="131"/>
      <c r="AH10" s="131"/>
      <c r="AI10" s="131"/>
      <c r="AJ10" s="13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151"/>
      <c r="B11" s="128"/>
      <c r="C11" s="138">
        <f>'三菜'!E8</f>
        <v>0</v>
      </c>
      <c r="D11" s="138"/>
      <c r="E11" s="138"/>
      <c r="F11" s="138"/>
      <c r="G11" s="138"/>
      <c r="H11" s="159"/>
      <c r="I11" s="128"/>
      <c r="J11" s="131" t="str">
        <f>'三菜'!E17</f>
        <v>青蔥段 　　　　0.1Kg</v>
      </c>
      <c r="K11" s="131"/>
      <c r="L11" s="131"/>
      <c r="M11" s="131"/>
      <c r="N11" s="131"/>
      <c r="O11" s="132"/>
      <c r="P11" s="128"/>
      <c r="Q11" s="131" t="str">
        <f>'三菜'!E26</f>
        <v>魚丸切片 　　　1.5Kg</v>
      </c>
      <c r="R11" s="131"/>
      <c r="S11" s="131"/>
      <c r="T11" s="131"/>
      <c r="U11" s="131"/>
      <c r="V11" s="132"/>
      <c r="W11" s="128"/>
      <c r="X11" s="131" t="str">
        <f>'三菜'!E35</f>
        <v>紅蘿蔔中丁 　　　1Kg</v>
      </c>
      <c r="Y11" s="131"/>
      <c r="Z11" s="131"/>
      <c r="AA11" s="131"/>
      <c r="AB11" s="131"/>
      <c r="AC11" s="132"/>
      <c r="AD11" s="128"/>
      <c r="AE11" s="131" t="str">
        <f>'三菜'!E44</f>
        <v>海帶結 　　　　　2Kg</v>
      </c>
      <c r="AF11" s="131"/>
      <c r="AG11" s="131"/>
      <c r="AH11" s="131"/>
      <c r="AI11" s="131"/>
      <c r="AJ11" s="132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151"/>
      <c r="B12" s="128"/>
      <c r="C12" s="131">
        <f>'三菜'!E9</f>
        <v>0</v>
      </c>
      <c r="D12" s="131"/>
      <c r="E12" s="131"/>
      <c r="F12" s="131"/>
      <c r="G12" s="131"/>
      <c r="H12" s="147"/>
      <c r="I12" s="128"/>
      <c r="J12" s="131" t="str">
        <f>'三菜'!E18</f>
        <v>薑片 　　　　　0.1Kg</v>
      </c>
      <c r="K12" s="131"/>
      <c r="L12" s="131"/>
      <c r="M12" s="131"/>
      <c r="N12" s="131"/>
      <c r="O12" s="132"/>
      <c r="P12" s="128"/>
      <c r="Q12" s="131" t="str">
        <f>'三菜'!F23</f>
        <v>木耳絲 　　　　0.5Kg</v>
      </c>
      <c r="R12" s="131"/>
      <c r="S12" s="131"/>
      <c r="T12" s="131"/>
      <c r="U12" s="131"/>
      <c r="V12" s="132"/>
      <c r="W12" s="128"/>
      <c r="X12" s="131">
        <f>'三菜'!E36</f>
        <v>0</v>
      </c>
      <c r="Y12" s="131"/>
      <c r="Z12" s="131"/>
      <c r="AA12" s="131"/>
      <c r="AB12" s="131"/>
      <c r="AC12" s="132"/>
      <c r="AD12" s="128"/>
      <c r="AE12" s="131" t="str">
        <f>'三菜'!E45</f>
        <v>九層塔 　　　　0.1Kg</v>
      </c>
      <c r="AF12" s="131"/>
      <c r="AG12" s="131"/>
      <c r="AH12" s="131"/>
      <c r="AI12" s="131"/>
      <c r="AJ12" s="13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151"/>
      <c r="B13" s="128"/>
      <c r="C13" s="131">
        <f>'三菜'!E10</f>
        <v>0</v>
      </c>
      <c r="D13" s="131"/>
      <c r="E13" s="131"/>
      <c r="F13" s="131"/>
      <c r="G13" s="131"/>
      <c r="H13" s="147"/>
      <c r="I13" s="128"/>
      <c r="J13" s="131">
        <f>'三菜'!E19</f>
        <v>0</v>
      </c>
      <c r="K13" s="131"/>
      <c r="L13" s="131"/>
      <c r="M13" s="131"/>
      <c r="N13" s="131"/>
      <c r="O13" s="132"/>
      <c r="P13" s="128"/>
      <c r="Q13" s="131" t="str">
        <f>'三菜'!F24</f>
        <v>魚板片 　　　　0.5Kg</v>
      </c>
      <c r="R13" s="131"/>
      <c r="S13" s="131"/>
      <c r="T13" s="131"/>
      <c r="U13" s="131"/>
      <c r="V13" s="132"/>
      <c r="W13" s="128"/>
      <c r="X13" s="131">
        <f>'三菜'!E37</f>
        <v>0</v>
      </c>
      <c r="Y13" s="131"/>
      <c r="Z13" s="131"/>
      <c r="AA13" s="131"/>
      <c r="AB13" s="131"/>
      <c r="AC13" s="132"/>
      <c r="AD13" s="128"/>
      <c r="AE13" s="131" t="str">
        <f>'三菜'!E46</f>
        <v>蒜仁 　　　　　0.1Kg</v>
      </c>
      <c r="AF13" s="131"/>
      <c r="AG13" s="131"/>
      <c r="AH13" s="131"/>
      <c r="AI13" s="131"/>
      <c r="AJ13" s="13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151"/>
      <c r="B14" s="128"/>
      <c r="C14" s="138">
        <f>'三菜'!E11</f>
        <v>0</v>
      </c>
      <c r="D14" s="138"/>
      <c r="E14" s="138"/>
      <c r="F14" s="138"/>
      <c r="G14" s="138"/>
      <c r="H14" s="159"/>
      <c r="I14" s="128"/>
      <c r="J14" s="131">
        <f>'三菜'!E20</f>
        <v>0</v>
      </c>
      <c r="K14" s="131"/>
      <c r="L14" s="131"/>
      <c r="M14" s="131"/>
      <c r="N14" s="131"/>
      <c r="O14" s="132"/>
      <c r="P14" s="128"/>
      <c r="Q14" s="131" t="str">
        <f>'三菜'!F25</f>
        <v>乾香菇絲 　　　0.1Kg</v>
      </c>
      <c r="R14" s="131"/>
      <c r="S14" s="131"/>
      <c r="T14" s="131"/>
      <c r="U14" s="131"/>
      <c r="V14" s="132"/>
      <c r="W14" s="128"/>
      <c r="X14" s="131">
        <f>'三菜'!E38</f>
        <v>0</v>
      </c>
      <c r="Y14" s="131"/>
      <c r="Z14" s="131"/>
      <c r="AA14" s="131"/>
      <c r="AB14" s="131"/>
      <c r="AC14" s="132"/>
      <c r="AD14" s="128"/>
      <c r="AE14" s="131" t="str">
        <f>'三菜'!E47</f>
        <v>薑片 　　　　　0.1Kg</v>
      </c>
      <c r="AF14" s="131"/>
      <c r="AG14" s="131"/>
      <c r="AH14" s="131"/>
      <c r="AI14" s="131"/>
      <c r="AJ14" s="132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158"/>
      <c r="B15" s="130"/>
      <c r="C15" s="131">
        <f>'三菜'!E12</f>
        <v>0</v>
      </c>
      <c r="D15" s="131"/>
      <c r="E15" s="131"/>
      <c r="F15" s="131"/>
      <c r="G15" s="131"/>
      <c r="H15" s="147"/>
      <c r="I15" s="129"/>
      <c r="J15" s="145">
        <f>'三菜'!E21</f>
        <v>0</v>
      </c>
      <c r="K15" s="145"/>
      <c r="L15" s="145"/>
      <c r="M15" s="145"/>
      <c r="N15" s="145"/>
      <c r="O15" s="146"/>
      <c r="P15" s="129"/>
      <c r="Q15" s="131">
        <f>'三菜'!E30</f>
        <v>0</v>
      </c>
      <c r="R15" s="131"/>
      <c r="S15" s="131"/>
      <c r="T15" s="131"/>
      <c r="U15" s="131"/>
      <c r="V15" s="132"/>
      <c r="W15" s="129"/>
      <c r="X15" s="131">
        <f>'三菜'!E39</f>
        <v>0</v>
      </c>
      <c r="Y15" s="131"/>
      <c r="Z15" s="131"/>
      <c r="AA15" s="131"/>
      <c r="AB15" s="131"/>
      <c r="AC15" s="132"/>
      <c r="AD15" s="129"/>
      <c r="AE15" s="131">
        <f>'三菜'!E48</f>
        <v>0</v>
      </c>
      <c r="AF15" s="131"/>
      <c r="AG15" s="131"/>
      <c r="AH15" s="131"/>
      <c r="AI15" s="131"/>
      <c r="AJ15" s="13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150" t="s">
        <v>30</v>
      </c>
      <c r="B16" s="127" t="str">
        <f>TRIM('三菜'!F4)</f>
        <v>什錦燴豆腐</v>
      </c>
      <c r="C16" s="135" t="str">
        <f>'三菜'!F5</f>
        <v>小肉片 　　　　　1Kg</v>
      </c>
      <c r="D16" s="135"/>
      <c r="E16" s="135"/>
      <c r="F16" s="135"/>
      <c r="G16" s="135"/>
      <c r="H16" s="136"/>
      <c r="I16" s="160" t="str">
        <f>TRIM('三菜'!F13)</f>
        <v>五彩雞柳</v>
      </c>
      <c r="J16" s="138" t="str">
        <f>'三菜'!F14</f>
        <v>豆芽菜 　　　　　4Kg</v>
      </c>
      <c r="K16" s="138"/>
      <c r="L16" s="138"/>
      <c r="M16" s="138"/>
      <c r="N16" s="138"/>
      <c r="O16" s="159"/>
      <c r="P16" s="127" t="str">
        <f>TRIM('三菜'!G22)</f>
        <v>滷蛋</v>
      </c>
      <c r="Q16" s="135" t="str">
        <f>'三菜'!G23</f>
        <v>滷蛋 　　　　　95個</v>
      </c>
      <c r="R16" s="135"/>
      <c r="S16" s="135"/>
      <c r="T16" s="135"/>
      <c r="U16" s="135"/>
      <c r="V16" s="136"/>
      <c r="W16" s="127" t="str">
        <f>TRIM('三菜'!F31)</f>
        <v>白菜魯</v>
      </c>
      <c r="X16" s="135" t="str">
        <f>'三菜'!F32</f>
        <v>大白菜切 　　　　7Kg</v>
      </c>
      <c r="Y16" s="135"/>
      <c r="Z16" s="135"/>
      <c r="AA16" s="135"/>
      <c r="AB16" s="135"/>
      <c r="AC16" s="136"/>
      <c r="AD16" s="127" t="str">
        <f>TRIM('三菜'!F40)</f>
        <v>洋蔥炒蛋</v>
      </c>
      <c r="AE16" s="135" t="str">
        <f>'三菜'!F41</f>
        <v>洋蔥絲 　　　　　4Kg</v>
      </c>
      <c r="AF16" s="135"/>
      <c r="AG16" s="135"/>
      <c r="AH16" s="135"/>
      <c r="AI16" s="135"/>
      <c r="AJ16" s="13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151"/>
      <c r="B17" s="128"/>
      <c r="C17" s="147" t="str">
        <f>'三菜'!F6</f>
        <v>豆腐中丁6.5k 　　1板</v>
      </c>
      <c r="D17" s="156"/>
      <c r="E17" s="156"/>
      <c r="F17" s="156"/>
      <c r="G17" s="156"/>
      <c r="H17" s="157"/>
      <c r="I17" s="161"/>
      <c r="J17" s="131" t="str">
        <f>'三菜'!F15</f>
        <v>洋蔥絲 　　　　　1Kg</v>
      </c>
      <c r="K17" s="131"/>
      <c r="L17" s="131"/>
      <c r="M17" s="131"/>
      <c r="N17" s="131"/>
      <c r="O17" s="147"/>
      <c r="P17" s="128"/>
      <c r="Q17" s="131" t="e">
        <f>三菜!#REF!</f>
        <v>#REF!</v>
      </c>
      <c r="R17" s="131"/>
      <c r="S17" s="131"/>
      <c r="T17" s="131"/>
      <c r="U17" s="131"/>
      <c r="V17" s="132"/>
      <c r="W17" s="128"/>
      <c r="X17" s="131" t="str">
        <f>'三菜'!F33</f>
        <v>金針菇 　　　　0.8Kg</v>
      </c>
      <c r="Y17" s="131"/>
      <c r="Z17" s="131"/>
      <c r="AA17" s="131"/>
      <c r="AB17" s="131"/>
      <c r="AC17" s="132"/>
      <c r="AD17" s="128"/>
      <c r="AE17" s="131" t="str">
        <f>'三菜'!F42</f>
        <v>蛋 　　　　　　　4Kg</v>
      </c>
      <c r="AF17" s="131"/>
      <c r="AG17" s="131"/>
      <c r="AH17" s="131"/>
      <c r="AI17" s="131"/>
      <c r="AJ17" s="13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151"/>
      <c r="B18" s="128"/>
      <c r="C18" s="147" t="str">
        <f>'三菜'!F7</f>
        <v>毛豆仁 　　　0.5Kg</v>
      </c>
      <c r="D18" s="156"/>
      <c r="E18" s="156"/>
      <c r="F18" s="156"/>
      <c r="G18" s="156"/>
      <c r="H18" s="157"/>
      <c r="I18" s="161"/>
      <c r="J18" s="131" t="str">
        <f>'三菜'!F16</f>
        <v>雞柳條 　　　　　1Kg</v>
      </c>
      <c r="K18" s="131"/>
      <c r="L18" s="131"/>
      <c r="M18" s="131"/>
      <c r="N18" s="131"/>
      <c r="O18" s="147"/>
      <c r="P18" s="128"/>
      <c r="Q18" s="131" t="e">
        <f>三菜!#REF!</f>
        <v>#REF!</v>
      </c>
      <c r="R18" s="131"/>
      <c r="S18" s="131"/>
      <c r="T18" s="131"/>
      <c r="U18" s="131"/>
      <c r="V18" s="132"/>
      <c r="W18" s="128"/>
      <c r="X18" s="131" t="str">
        <f>'三菜'!F34</f>
        <v>木耳絲 　　　　0.5Kg</v>
      </c>
      <c r="Y18" s="131"/>
      <c r="Z18" s="131"/>
      <c r="AA18" s="131"/>
      <c r="AB18" s="131"/>
      <c r="AC18" s="132"/>
      <c r="AD18" s="128"/>
      <c r="AE18" s="131">
        <f>'三菜'!F43</f>
        <v>0</v>
      </c>
      <c r="AF18" s="131"/>
      <c r="AG18" s="131"/>
      <c r="AH18" s="131"/>
      <c r="AI18" s="131"/>
      <c r="AJ18" s="13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151"/>
      <c r="B19" s="128"/>
      <c r="C19" s="147" t="str">
        <f>'三菜'!F8</f>
        <v>生香菇片 　　　0.5Kg</v>
      </c>
      <c r="D19" s="156"/>
      <c r="E19" s="156"/>
      <c r="F19" s="156"/>
      <c r="G19" s="156"/>
      <c r="H19" s="157"/>
      <c r="I19" s="161"/>
      <c r="J19" s="131" t="str">
        <f>'三菜'!F17</f>
        <v>芹菜切段 　　　0.5Kg</v>
      </c>
      <c r="K19" s="131"/>
      <c r="L19" s="131"/>
      <c r="M19" s="131"/>
      <c r="N19" s="131"/>
      <c r="O19" s="147"/>
      <c r="P19" s="128"/>
      <c r="Q19" s="131">
        <f>'三菜'!F26</f>
        <v>0</v>
      </c>
      <c r="R19" s="131"/>
      <c r="S19" s="131"/>
      <c r="T19" s="131"/>
      <c r="U19" s="131"/>
      <c r="V19" s="132"/>
      <c r="W19" s="128"/>
      <c r="X19" s="131" t="str">
        <f>'三菜'!F35</f>
        <v>豆切 　　　　　0.5Kg</v>
      </c>
      <c r="Y19" s="131"/>
      <c r="Z19" s="131"/>
      <c r="AA19" s="131"/>
      <c r="AB19" s="131"/>
      <c r="AC19" s="132"/>
      <c r="AD19" s="128"/>
      <c r="AE19" s="131">
        <f>'三菜'!F44</f>
        <v>0</v>
      </c>
      <c r="AF19" s="131"/>
      <c r="AG19" s="131"/>
      <c r="AH19" s="131"/>
      <c r="AI19" s="131"/>
      <c r="AJ19" s="13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151"/>
      <c r="B20" s="128"/>
      <c r="C20" s="147" t="str">
        <f>'三菜'!F9</f>
        <v>青蔥段 　　　　0.1Kg</v>
      </c>
      <c r="D20" s="156"/>
      <c r="E20" s="156"/>
      <c r="F20" s="156"/>
      <c r="G20" s="156"/>
      <c r="H20" s="157"/>
      <c r="I20" s="161"/>
      <c r="J20" s="131" t="str">
        <f>'三菜'!F18</f>
        <v>紅蘿蔔絲 　　　0.5Kg</v>
      </c>
      <c r="K20" s="131"/>
      <c r="L20" s="131"/>
      <c r="M20" s="131"/>
      <c r="N20" s="131"/>
      <c r="O20" s="147"/>
      <c r="P20" s="128"/>
      <c r="Q20" s="131">
        <f>'三菜'!F27</f>
        <v>0</v>
      </c>
      <c r="R20" s="131"/>
      <c r="S20" s="131"/>
      <c r="T20" s="131"/>
      <c r="U20" s="131"/>
      <c r="V20" s="132"/>
      <c r="W20" s="128"/>
      <c r="X20" s="131" t="str">
        <f>'三菜'!F36</f>
        <v>紅蘿蔔片 　　　0.5Kg</v>
      </c>
      <c r="Y20" s="131"/>
      <c r="Z20" s="131"/>
      <c r="AA20" s="131"/>
      <c r="AB20" s="131"/>
      <c r="AC20" s="132"/>
      <c r="AD20" s="128"/>
      <c r="AE20" s="131">
        <f>'三菜'!F45</f>
        <v>0</v>
      </c>
      <c r="AF20" s="131"/>
      <c r="AG20" s="131"/>
      <c r="AH20" s="131"/>
      <c r="AI20" s="131"/>
      <c r="AJ20" s="13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151"/>
      <c r="B21" s="128"/>
      <c r="C21" s="147">
        <f>'三菜'!F10</f>
        <v>0</v>
      </c>
      <c r="D21" s="156"/>
      <c r="E21" s="156"/>
      <c r="F21" s="156"/>
      <c r="G21" s="156"/>
      <c r="H21" s="157"/>
      <c r="I21" s="161"/>
      <c r="J21" s="131" t="str">
        <f>'三菜'!F19</f>
        <v>蒜末 　　　　　0.1Kg</v>
      </c>
      <c r="K21" s="131"/>
      <c r="L21" s="131"/>
      <c r="M21" s="131"/>
      <c r="N21" s="131"/>
      <c r="O21" s="147"/>
      <c r="P21" s="128"/>
      <c r="Q21" s="131">
        <f>'三菜'!F28</f>
        <v>0</v>
      </c>
      <c r="R21" s="131"/>
      <c r="S21" s="131"/>
      <c r="T21" s="131"/>
      <c r="U21" s="131"/>
      <c r="V21" s="132"/>
      <c r="W21" s="128"/>
      <c r="X21" s="131" t="str">
        <f>'三菜'!F37</f>
        <v>蒜末 　　　　　0.1Kg</v>
      </c>
      <c r="Y21" s="131"/>
      <c r="Z21" s="131"/>
      <c r="AA21" s="131"/>
      <c r="AB21" s="131"/>
      <c r="AC21" s="132"/>
      <c r="AD21" s="128"/>
      <c r="AE21" s="131">
        <f>'三菜'!F46</f>
        <v>0</v>
      </c>
      <c r="AF21" s="131"/>
      <c r="AG21" s="131"/>
      <c r="AH21" s="131"/>
      <c r="AI21" s="131"/>
      <c r="AJ21" s="13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151"/>
      <c r="B22" s="128"/>
      <c r="C22" s="147">
        <f>'三菜'!F11</f>
        <v>0</v>
      </c>
      <c r="D22" s="156"/>
      <c r="E22" s="156"/>
      <c r="F22" s="156"/>
      <c r="G22" s="156"/>
      <c r="H22" s="157"/>
      <c r="I22" s="161"/>
      <c r="J22" s="131">
        <f>'三菜'!F20</f>
        <v>0</v>
      </c>
      <c r="K22" s="131"/>
      <c r="L22" s="131"/>
      <c r="M22" s="131"/>
      <c r="N22" s="131"/>
      <c r="O22" s="147"/>
      <c r="P22" s="128"/>
      <c r="Q22" s="131">
        <f>'三菜'!F29</f>
        <v>0</v>
      </c>
      <c r="R22" s="131"/>
      <c r="S22" s="131"/>
      <c r="T22" s="131"/>
      <c r="U22" s="131"/>
      <c r="V22" s="132"/>
      <c r="W22" s="128"/>
      <c r="X22" s="131">
        <f>'三菜'!F38</f>
        <v>0</v>
      </c>
      <c r="Y22" s="131"/>
      <c r="Z22" s="131"/>
      <c r="AA22" s="131"/>
      <c r="AB22" s="131"/>
      <c r="AC22" s="132"/>
      <c r="AD22" s="128"/>
      <c r="AE22" s="131">
        <f>'三菜'!F47</f>
        <v>0</v>
      </c>
      <c r="AF22" s="131"/>
      <c r="AG22" s="131"/>
      <c r="AH22" s="131"/>
      <c r="AI22" s="131"/>
      <c r="AJ22" s="132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158"/>
      <c r="B23" s="129"/>
      <c r="C23" s="163">
        <f>'三菜'!F12</f>
        <v>0</v>
      </c>
      <c r="D23" s="164"/>
      <c r="E23" s="164"/>
      <c r="F23" s="164"/>
      <c r="G23" s="164"/>
      <c r="H23" s="165"/>
      <c r="I23" s="162"/>
      <c r="J23" s="131">
        <f>'三菜'!F21</f>
        <v>0</v>
      </c>
      <c r="K23" s="131"/>
      <c r="L23" s="131"/>
      <c r="M23" s="131"/>
      <c r="N23" s="131"/>
      <c r="O23" s="147"/>
      <c r="P23" s="129"/>
      <c r="Q23" s="131">
        <f>'三菜'!F30</f>
        <v>0</v>
      </c>
      <c r="R23" s="131"/>
      <c r="S23" s="131"/>
      <c r="T23" s="131"/>
      <c r="U23" s="131"/>
      <c r="V23" s="132"/>
      <c r="W23" s="129"/>
      <c r="X23" s="131">
        <f>'三菜'!F39</f>
        <v>0</v>
      </c>
      <c r="Y23" s="131"/>
      <c r="Z23" s="131"/>
      <c r="AA23" s="131"/>
      <c r="AB23" s="131"/>
      <c r="AC23" s="132"/>
      <c r="AD23" s="129"/>
      <c r="AE23" s="131">
        <f>'三菜'!F48</f>
        <v>0</v>
      </c>
      <c r="AF23" s="131"/>
      <c r="AG23" s="131"/>
      <c r="AH23" s="131"/>
      <c r="AI23" s="131"/>
      <c r="AJ23" s="132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150" t="s">
        <v>31</v>
      </c>
      <c r="B24" s="127" t="str">
        <f>TRIM('三菜'!G4)</f>
        <v>炒油菜</v>
      </c>
      <c r="C24" s="135" t="str">
        <f>'三菜'!G5</f>
        <v>油菜切段 　　　　7Kg</v>
      </c>
      <c r="D24" s="135"/>
      <c r="E24" s="135"/>
      <c r="F24" s="135"/>
      <c r="G24" s="135"/>
      <c r="H24" s="142"/>
      <c r="I24" s="127" t="str">
        <f>TRIM('三菜'!G13)</f>
        <v>蒜香蒲瓜</v>
      </c>
      <c r="J24" s="135" t="str">
        <f>'三菜'!G14</f>
        <v>扁蒲切條 　　　　7Kg</v>
      </c>
      <c r="K24" s="135"/>
      <c r="L24" s="135"/>
      <c r="M24" s="135"/>
      <c r="N24" s="135"/>
      <c r="O24" s="136"/>
      <c r="P24" s="127" t="e">
        <f>TRIM(三菜!#REF!)</f>
        <v>#REF!</v>
      </c>
      <c r="Q24" s="168" t="e">
        <f>三菜!#REF!</f>
        <v>#REF!</v>
      </c>
      <c r="R24" s="168"/>
      <c r="S24" s="168"/>
      <c r="T24" s="168"/>
      <c r="U24" s="168"/>
      <c r="V24" s="169"/>
      <c r="W24" s="127" t="str">
        <f>TRIM('三菜'!G31)</f>
        <v>鮮炒青江菜</v>
      </c>
      <c r="X24" s="135" t="str">
        <f>'三菜'!G32</f>
        <v>青江菜切 　　　　7Kg</v>
      </c>
      <c r="Y24" s="135"/>
      <c r="Z24" s="135"/>
      <c r="AA24" s="135"/>
      <c r="AB24" s="135"/>
      <c r="AC24" s="136"/>
      <c r="AD24" s="127" t="str">
        <f>TRIM('三菜'!G40)</f>
        <v>炒高麗菜</v>
      </c>
      <c r="AE24" s="135" t="str">
        <f>'三菜'!G41</f>
        <v>高麗菜切 　　　　7Kg</v>
      </c>
      <c r="AF24" s="135"/>
      <c r="AG24" s="135"/>
      <c r="AH24" s="135"/>
      <c r="AI24" s="135"/>
      <c r="AJ24" s="13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151"/>
      <c r="B25" s="128"/>
      <c r="C25" s="131" t="str">
        <f>'三菜'!G6</f>
        <v>蒜末 　　　　　0.1Kg</v>
      </c>
      <c r="D25" s="131"/>
      <c r="E25" s="131"/>
      <c r="F25" s="131"/>
      <c r="G25" s="131"/>
      <c r="H25" s="147"/>
      <c r="I25" s="128"/>
      <c r="J25" s="131" t="str">
        <f>'三菜'!G15</f>
        <v>蒜末 　　　　　0.1Kg</v>
      </c>
      <c r="K25" s="131"/>
      <c r="L25" s="131"/>
      <c r="M25" s="131"/>
      <c r="N25" s="131"/>
      <c r="O25" s="132"/>
      <c r="P25" s="128"/>
      <c r="Q25" s="166">
        <f>'三菜'!G24</f>
        <v>0</v>
      </c>
      <c r="R25" s="166"/>
      <c r="S25" s="166"/>
      <c r="T25" s="166"/>
      <c r="U25" s="166"/>
      <c r="V25" s="167"/>
      <c r="W25" s="128"/>
      <c r="X25" s="131" t="str">
        <f>'三菜'!G33</f>
        <v>蒜末 　　　　　0.1Kg</v>
      </c>
      <c r="Y25" s="131"/>
      <c r="Z25" s="131"/>
      <c r="AA25" s="131"/>
      <c r="AB25" s="131"/>
      <c r="AC25" s="132"/>
      <c r="AD25" s="128"/>
      <c r="AE25" s="131" t="str">
        <f>'三菜'!G42</f>
        <v>紅蘿蔔片 　　　0.5Kg</v>
      </c>
      <c r="AF25" s="131"/>
      <c r="AG25" s="131"/>
      <c r="AH25" s="131"/>
      <c r="AI25" s="131"/>
      <c r="AJ25" s="13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151"/>
      <c r="B26" s="128"/>
      <c r="C26" s="131">
        <f>'三菜'!G7</f>
        <v>0</v>
      </c>
      <c r="D26" s="131"/>
      <c r="E26" s="131"/>
      <c r="F26" s="131"/>
      <c r="G26" s="131"/>
      <c r="H26" s="147"/>
      <c r="I26" s="128"/>
      <c r="J26" s="131" t="str">
        <f>'三菜'!G16</f>
        <v>蝦皮 　　　　　0.1Kg</v>
      </c>
      <c r="K26" s="131"/>
      <c r="L26" s="131"/>
      <c r="M26" s="131"/>
      <c r="N26" s="131"/>
      <c r="O26" s="132"/>
      <c r="P26" s="128"/>
      <c r="Q26" s="166">
        <f>'三菜'!G25</f>
        <v>0</v>
      </c>
      <c r="R26" s="166"/>
      <c r="S26" s="166"/>
      <c r="T26" s="166"/>
      <c r="U26" s="166"/>
      <c r="V26" s="167"/>
      <c r="W26" s="128"/>
      <c r="X26" s="131">
        <f>'三菜'!G34</f>
        <v>0</v>
      </c>
      <c r="Y26" s="131"/>
      <c r="Z26" s="131"/>
      <c r="AA26" s="131"/>
      <c r="AB26" s="131"/>
      <c r="AC26" s="132"/>
      <c r="AD26" s="128"/>
      <c r="AE26" s="131" t="str">
        <f>'三菜'!G43</f>
        <v>蒜末 　　　　　0.1Kg</v>
      </c>
      <c r="AF26" s="131"/>
      <c r="AG26" s="131"/>
      <c r="AH26" s="131"/>
      <c r="AI26" s="131"/>
      <c r="AJ26" s="13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151"/>
      <c r="B27" s="128"/>
      <c r="C27" s="131">
        <f>'三菜'!G8</f>
        <v>0</v>
      </c>
      <c r="D27" s="131"/>
      <c r="E27" s="131"/>
      <c r="F27" s="131"/>
      <c r="G27" s="131"/>
      <c r="H27" s="147"/>
      <c r="I27" s="128"/>
      <c r="J27" s="131">
        <f>'三菜'!G17</f>
        <v>0</v>
      </c>
      <c r="K27" s="131"/>
      <c r="L27" s="131"/>
      <c r="M27" s="131"/>
      <c r="N27" s="131"/>
      <c r="O27" s="132"/>
      <c r="P27" s="128"/>
      <c r="Q27" s="166">
        <f>'三菜'!G26</f>
        <v>0</v>
      </c>
      <c r="R27" s="166"/>
      <c r="S27" s="166"/>
      <c r="T27" s="166"/>
      <c r="U27" s="166"/>
      <c r="V27" s="167"/>
      <c r="W27" s="128"/>
      <c r="X27" s="131">
        <f>'三菜'!G35</f>
        <v>0</v>
      </c>
      <c r="Y27" s="131"/>
      <c r="Z27" s="131"/>
      <c r="AA27" s="131"/>
      <c r="AB27" s="131"/>
      <c r="AC27" s="132"/>
      <c r="AD27" s="128"/>
      <c r="AE27" s="131">
        <f>'三菜'!G44</f>
        <v>0</v>
      </c>
      <c r="AF27" s="131"/>
      <c r="AG27" s="131"/>
      <c r="AH27" s="131"/>
      <c r="AI27" s="131"/>
      <c r="AJ27" s="13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151"/>
      <c r="B28" s="128"/>
      <c r="C28" s="131">
        <f>'三菜'!G9</f>
        <v>0</v>
      </c>
      <c r="D28" s="131"/>
      <c r="E28" s="131"/>
      <c r="F28" s="131"/>
      <c r="G28" s="131"/>
      <c r="H28" s="147"/>
      <c r="I28" s="128"/>
      <c r="J28" s="131">
        <f>'三菜'!G18</f>
        <v>0</v>
      </c>
      <c r="K28" s="131"/>
      <c r="L28" s="131"/>
      <c r="M28" s="131"/>
      <c r="N28" s="131"/>
      <c r="O28" s="132"/>
      <c r="P28" s="128"/>
      <c r="Q28" s="166">
        <f>'三菜'!G27</f>
        <v>0</v>
      </c>
      <c r="R28" s="166"/>
      <c r="S28" s="166"/>
      <c r="T28" s="166"/>
      <c r="U28" s="166"/>
      <c r="V28" s="167"/>
      <c r="W28" s="128"/>
      <c r="X28" s="131">
        <f>'三菜'!G36</f>
        <v>0</v>
      </c>
      <c r="Y28" s="131"/>
      <c r="Z28" s="131"/>
      <c r="AA28" s="131"/>
      <c r="AB28" s="131"/>
      <c r="AC28" s="132"/>
      <c r="AD28" s="128"/>
      <c r="AE28" s="131">
        <f>'三菜'!G45</f>
        <v>0</v>
      </c>
      <c r="AF28" s="131"/>
      <c r="AG28" s="131"/>
      <c r="AH28" s="131"/>
      <c r="AI28" s="131"/>
      <c r="AJ28" s="132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151"/>
      <c r="B29" s="128"/>
      <c r="C29" s="131">
        <f>'三菜'!G10</f>
        <v>0</v>
      </c>
      <c r="D29" s="131"/>
      <c r="E29" s="131"/>
      <c r="F29" s="131"/>
      <c r="G29" s="131"/>
      <c r="H29" s="147"/>
      <c r="I29" s="128"/>
      <c r="J29" s="131">
        <f>'三菜'!G19</f>
        <v>0</v>
      </c>
      <c r="K29" s="131"/>
      <c r="L29" s="131"/>
      <c r="M29" s="131"/>
      <c r="N29" s="131"/>
      <c r="O29" s="132"/>
      <c r="P29" s="128"/>
      <c r="Q29" s="166">
        <f>'三菜'!G28</f>
        <v>0</v>
      </c>
      <c r="R29" s="166"/>
      <c r="S29" s="166"/>
      <c r="T29" s="166"/>
      <c r="U29" s="166"/>
      <c r="V29" s="167"/>
      <c r="W29" s="128"/>
      <c r="X29" s="131">
        <f>'三菜'!G37</f>
        <v>0</v>
      </c>
      <c r="Y29" s="131"/>
      <c r="Z29" s="131"/>
      <c r="AA29" s="131"/>
      <c r="AB29" s="131"/>
      <c r="AC29" s="132"/>
      <c r="AD29" s="128"/>
      <c r="AE29" s="131">
        <f>'三菜'!G46</f>
        <v>0</v>
      </c>
      <c r="AF29" s="131"/>
      <c r="AG29" s="131"/>
      <c r="AH29" s="131"/>
      <c r="AI29" s="131"/>
      <c r="AJ29" s="132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151"/>
      <c r="B30" s="128"/>
      <c r="C30" s="131">
        <f>'三菜'!G11</f>
        <v>0</v>
      </c>
      <c r="D30" s="131"/>
      <c r="E30" s="131"/>
      <c r="F30" s="131"/>
      <c r="G30" s="131"/>
      <c r="H30" s="147"/>
      <c r="I30" s="128"/>
      <c r="J30" s="131">
        <f>'三菜'!G20</f>
        <v>0</v>
      </c>
      <c r="K30" s="131"/>
      <c r="L30" s="131"/>
      <c r="M30" s="131"/>
      <c r="N30" s="131"/>
      <c r="O30" s="132"/>
      <c r="P30" s="128"/>
      <c r="Q30" s="166">
        <f>'三菜'!G29</f>
        <v>0</v>
      </c>
      <c r="R30" s="166"/>
      <c r="S30" s="166"/>
      <c r="T30" s="166"/>
      <c r="U30" s="166"/>
      <c r="V30" s="167"/>
      <c r="W30" s="128"/>
      <c r="X30" s="131">
        <f>'三菜'!G38</f>
        <v>0</v>
      </c>
      <c r="Y30" s="131"/>
      <c r="Z30" s="131"/>
      <c r="AA30" s="131"/>
      <c r="AB30" s="131"/>
      <c r="AC30" s="132"/>
      <c r="AD30" s="128"/>
      <c r="AE30" s="131">
        <f>'三菜'!G47</f>
        <v>0</v>
      </c>
      <c r="AF30" s="131"/>
      <c r="AG30" s="131"/>
      <c r="AH30" s="131"/>
      <c r="AI30" s="131"/>
      <c r="AJ30" s="132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158"/>
      <c r="B31" s="130"/>
      <c r="C31" s="131">
        <f>'三菜'!G12</f>
        <v>0</v>
      </c>
      <c r="D31" s="131"/>
      <c r="E31" s="131"/>
      <c r="F31" s="131"/>
      <c r="G31" s="131"/>
      <c r="H31" s="147"/>
      <c r="I31" s="129"/>
      <c r="J31" s="131">
        <f>'三菜'!G21</f>
        <v>0</v>
      </c>
      <c r="K31" s="131"/>
      <c r="L31" s="131"/>
      <c r="M31" s="131"/>
      <c r="N31" s="131"/>
      <c r="O31" s="132"/>
      <c r="P31" s="129"/>
      <c r="Q31" s="166">
        <f>'三菜'!G30</f>
        <v>0</v>
      </c>
      <c r="R31" s="166"/>
      <c r="S31" s="166"/>
      <c r="T31" s="166"/>
      <c r="U31" s="166"/>
      <c r="V31" s="167"/>
      <c r="W31" s="129"/>
      <c r="X31" s="131">
        <f>'三菜'!G39</f>
        <v>0</v>
      </c>
      <c r="Y31" s="131"/>
      <c r="Z31" s="131"/>
      <c r="AA31" s="131"/>
      <c r="AB31" s="131"/>
      <c r="AC31" s="132"/>
      <c r="AD31" s="129"/>
      <c r="AE31" s="131">
        <f>'三菜'!G48</f>
        <v>0</v>
      </c>
      <c r="AF31" s="131"/>
      <c r="AG31" s="131"/>
      <c r="AH31" s="131"/>
      <c r="AI31" s="131"/>
      <c r="AJ31" s="132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150" t="s">
        <v>32</v>
      </c>
      <c r="B32" s="127" t="str">
        <f>TRIM('三菜'!H4)</f>
        <v>冬瓜蛤蜊湯</v>
      </c>
      <c r="C32" s="135" t="str">
        <f>'三菜'!H5</f>
        <v>冬瓜切片 　　　　3Kg</v>
      </c>
      <c r="D32" s="135"/>
      <c r="E32" s="135"/>
      <c r="F32" s="135"/>
      <c r="G32" s="135"/>
      <c r="H32" s="142"/>
      <c r="I32" s="127" t="str">
        <f>TRIM('三菜'!H13)</f>
        <v>火鍋湯</v>
      </c>
      <c r="J32" s="135" t="str">
        <f>'三菜'!H14</f>
        <v>大白菜切 　　　　2Kg</v>
      </c>
      <c r="K32" s="135"/>
      <c r="L32" s="135"/>
      <c r="M32" s="135"/>
      <c r="N32" s="135"/>
      <c r="O32" s="136"/>
      <c r="P32" s="127">
        <f>TRIM('三菜'!H22)</f>
      </c>
      <c r="Q32" s="135">
        <f>'三菜'!H23</f>
        <v>0</v>
      </c>
      <c r="R32" s="135"/>
      <c r="S32" s="135"/>
      <c r="T32" s="135"/>
      <c r="U32" s="135"/>
      <c r="V32" s="136"/>
      <c r="W32" s="127" t="str">
        <f>TRIM('三菜'!H31)</f>
        <v>蘿蔔排骨湯</v>
      </c>
      <c r="X32" s="135" t="str">
        <f>'三菜'!H32</f>
        <v>白蘿蔔中丁 　　　3Kg</v>
      </c>
      <c r="Y32" s="135"/>
      <c r="Z32" s="135"/>
      <c r="AA32" s="135"/>
      <c r="AB32" s="135"/>
      <c r="AC32" s="136"/>
      <c r="AD32" s="127" t="str">
        <f>TRIM('三菜'!H40)</f>
        <v>玉米濃湯</v>
      </c>
      <c r="AE32" s="135" t="str">
        <f>'三菜'!H41</f>
        <v>玉米醬-小 　　　2罐</v>
      </c>
      <c r="AF32" s="135"/>
      <c r="AG32" s="135"/>
      <c r="AH32" s="135"/>
      <c r="AI32" s="135"/>
      <c r="AJ32" s="13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151"/>
      <c r="B33" s="128"/>
      <c r="C33" s="131" t="str">
        <f>'三菜'!H6</f>
        <v>蛤蜊 　　　　　　1Kg</v>
      </c>
      <c r="D33" s="131"/>
      <c r="E33" s="131"/>
      <c r="F33" s="131"/>
      <c r="G33" s="131"/>
      <c r="H33" s="147"/>
      <c r="I33" s="128"/>
      <c r="J33" s="140" t="str">
        <f>'三菜'!H15</f>
        <v>珍珠魚丸 　　　　1Kg</v>
      </c>
      <c r="K33" s="140"/>
      <c r="L33" s="140"/>
      <c r="M33" s="140"/>
      <c r="N33" s="140"/>
      <c r="O33" s="141"/>
      <c r="P33" s="128"/>
      <c r="Q33" s="140">
        <f>'三菜'!H24</f>
        <v>0</v>
      </c>
      <c r="R33" s="140"/>
      <c r="S33" s="140"/>
      <c r="T33" s="140"/>
      <c r="U33" s="140"/>
      <c r="V33" s="141"/>
      <c r="W33" s="128"/>
      <c r="X33" s="131" t="str">
        <f>'三菜'!H33</f>
        <v>中排骨 　　　　　1Kg</v>
      </c>
      <c r="Y33" s="131"/>
      <c r="Z33" s="131"/>
      <c r="AA33" s="131"/>
      <c r="AB33" s="131"/>
      <c r="AC33" s="132"/>
      <c r="AD33" s="128"/>
      <c r="AE33" s="131" t="str">
        <f>'三菜'!H42</f>
        <v>玉米粒 　　　　1.5Kg</v>
      </c>
      <c r="AF33" s="131"/>
      <c r="AG33" s="131"/>
      <c r="AH33" s="131"/>
      <c r="AI33" s="131"/>
      <c r="AJ33" s="13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151"/>
      <c r="B34" s="128"/>
      <c r="C34" s="131" t="str">
        <f>'三菜'!H7</f>
        <v>薑絲 　　　　0.1Kg</v>
      </c>
      <c r="D34" s="131"/>
      <c r="E34" s="131"/>
      <c r="F34" s="131"/>
      <c r="G34" s="131"/>
      <c r="H34" s="147"/>
      <c r="I34" s="128"/>
      <c r="J34" s="131" t="str">
        <f>'三菜'!H16</f>
        <v>凍豆腐(板 　　　0.5板</v>
      </c>
      <c r="K34" s="131"/>
      <c r="L34" s="131"/>
      <c r="M34" s="131"/>
      <c r="N34" s="131"/>
      <c r="O34" s="132"/>
      <c r="P34" s="128"/>
      <c r="Q34" s="131">
        <f>'三菜'!H25</f>
        <v>0</v>
      </c>
      <c r="R34" s="131"/>
      <c r="S34" s="131"/>
      <c r="T34" s="131"/>
      <c r="U34" s="131"/>
      <c r="V34" s="132"/>
      <c r="W34" s="128"/>
      <c r="X34" s="131" t="str">
        <f>'三菜'!H34</f>
        <v>芹菜珠 　　　　0.1Kg</v>
      </c>
      <c r="Y34" s="131"/>
      <c r="Z34" s="131"/>
      <c r="AA34" s="131"/>
      <c r="AB34" s="131"/>
      <c r="AC34" s="132"/>
      <c r="AD34" s="128"/>
      <c r="AE34" s="131" t="str">
        <f>'三菜'!H43</f>
        <v>馬鈴薯小丁 　　1.5Kg</v>
      </c>
      <c r="AF34" s="131"/>
      <c r="AG34" s="131"/>
      <c r="AH34" s="131"/>
      <c r="AI34" s="131"/>
      <c r="AJ34" s="13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151"/>
      <c r="B35" s="128"/>
      <c r="C35" s="131">
        <f>'三菜'!H8</f>
        <v>0</v>
      </c>
      <c r="D35" s="131"/>
      <c r="E35" s="131"/>
      <c r="F35" s="131"/>
      <c r="G35" s="131"/>
      <c r="H35" s="147"/>
      <c r="I35" s="128"/>
      <c r="J35" s="131" t="str">
        <f>'三菜'!H17</f>
        <v>芹菜珠 　　　　0.1Kg</v>
      </c>
      <c r="K35" s="131"/>
      <c r="L35" s="131"/>
      <c r="M35" s="131"/>
      <c r="N35" s="131"/>
      <c r="O35" s="132"/>
      <c r="P35" s="128"/>
      <c r="Q35" s="138">
        <f>'三菜'!H26</f>
        <v>0</v>
      </c>
      <c r="R35" s="138"/>
      <c r="S35" s="138"/>
      <c r="T35" s="138"/>
      <c r="U35" s="138"/>
      <c r="V35" s="139"/>
      <c r="W35" s="128"/>
      <c r="X35" s="131">
        <f>'三菜'!H35</f>
        <v>0</v>
      </c>
      <c r="Y35" s="131"/>
      <c r="Z35" s="131"/>
      <c r="AA35" s="131"/>
      <c r="AB35" s="131"/>
      <c r="AC35" s="132"/>
      <c r="AD35" s="128"/>
      <c r="AE35" s="131" t="str">
        <f>'三菜'!H44</f>
        <v>蛋 　　　　　　　1Kg</v>
      </c>
      <c r="AF35" s="131"/>
      <c r="AG35" s="131"/>
      <c r="AH35" s="131"/>
      <c r="AI35" s="131"/>
      <c r="AJ35" s="132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151"/>
      <c r="B36" s="128"/>
      <c r="C36" s="131">
        <f>'三菜'!H9</f>
        <v>0</v>
      </c>
      <c r="D36" s="131"/>
      <c r="E36" s="131"/>
      <c r="F36" s="131"/>
      <c r="G36" s="131"/>
      <c r="H36" s="147"/>
      <c r="I36" s="128"/>
      <c r="J36" s="140">
        <f>'三菜'!H18</f>
        <v>0</v>
      </c>
      <c r="K36" s="140"/>
      <c r="L36" s="140"/>
      <c r="M36" s="140"/>
      <c r="N36" s="140"/>
      <c r="O36" s="141"/>
      <c r="P36" s="128"/>
      <c r="Q36" s="140">
        <f>'三菜'!H27</f>
        <v>0</v>
      </c>
      <c r="R36" s="140"/>
      <c r="S36" s="140"/>
      <c r="T36" s="140"/>
      <c r="U36" s="140"/>
      <c r="V36" s="141"/>
      <c r="W36" s="128"/>
      <c r="X36" s="131">
        <f>'三菜'!H36</f>
        <v>0</v>
      </c>
      <c r="Y36" s="131"/>
      <c r="Z36" s="131"/>
      <c r="AA36" s="131"/>
      <c r="AB36" s="131"/>
      <c r="AC36" s="132"/>
      <c r="AD36" s="128"/>
      <c r="AE36" s="131" t="str">
        <f>'三菜'!H45</f>
        <v>鮮奶 　　　　　1公升</v>
      </c>
      <c r="AF36" s="131"/>
      <c r="AG36" s="131"/>
      <c r="AH36" s="131"/>
      <c r="AI36" s="131"/>
      <c r="AJ36" s="132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151"/>
      <c r="B37" s="128"/>
      <c r="C37" s="131">
        <f>'三菜'!H10</f>
        <v>0</v>
      </c>
      <c r="D37" s="131"/>
      <c r="E37" s="131"/>
      <c r="F37" s="131"/>
      <c r="G37" s="131"/>
      <c r="H37" s="147"/>
      <c r="I37" s="128"/>
      <c r="J37" s="133">
        <f>'三菜'!H19</f>
        <v>0</v>
      </c>
      <c r="K37" s="133"/>
      <c r="L37" s="133"/>
      <c r="M37" s="133"/>
      <c r="N37" s="133"/>
      <c r="O37" s="134"/>
      <c r="P37" s="128"/>
      <c r="Q37" s="131">
        <f>'三菜'!H28</f>
        <v>0</v>
      </c>
      <c r="R37" s="131"/>
      <c r="S37" s="131"/>
      <c r="T37" s="131"/>
      <c r="U37" s="131"/>
      <c r="V37" s="132"/>
      <c r="W37" s="128"/>
      <c r="X37" s="131">
        <f>'三菜'!H37</f>
        <v>0</v>
      </c>
      <c r="Y37" s="131"/>
      <c r="Z37" s="131"/>
      <c r="AA37" s="131"/>
      <c r="AB37" s="131"/>
      <c r="AC37" s="132"/>
      <c r="AD37" s="128"/>
      <c r="AE37" s="131" t="str">
        <f>'三菜'!H46</f>
        <v>洋蔥小丁 　　　0.3Kg</v>
      </c>
      <c r="AF37" s="131"/>
      <c r="AG37" s="131"/>
      <c r="AH37" s="131"/>
      <c r="AI37" s="131"/>
      <c r="AJ37" s="132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151"/>
      <c r="B38" s="128"/>
      <c r="C38" s="131">
        <f>'三菜'!H11</f>
        <v>0</v>
      </c>
      <c r="D38" s="131"/>
      <c r="E38" s="131"/>
      <c r="F38" s="131"/>
      <c r="G38" s="131"/>
      <c r="H38" s="147"/>
      <c r="I38" s="128"/>
      <c r="J38" s="133">
        <f>'三菜'!H20</f>
        <v>0</v>
      </c>
      <c r="K38" s="133"/>
      <c r="L38" s="133"/>
      <c r="M38" s="133"/>
      <c r="N38" s="133"/>
      <c r="O38" s="134"/>
      <c r="P38" s="128"/>
      <c r="Q38" s="131">
        <f>'三菜'!H29</f>
        <v>0</v>
      </c>
      <c r="R38" s="131"/>
      <c r="S38" s="131"/>
      <c r="T38" s="131"/>
      <c r="U38" s="131"/>
      <c r="V38" s="132"/>
      <c r="W38" s="128"/>
      <c r="X38" s="131">
        <f>'三菜'!H38</f>
        <v>0</v>
      </c>
      <c r="Y38" s="131"/>
      <c r="Z38" s="131"/>
      <c r="AA38" s="131"/>
      <c r="AB38" s="131"/>
      <c r="AC38" s="132"/>
      <c r="AD38" s="128"/>
      <c r="AE38" s="131" t="str">
        <f>'三菜'!H47</f>
        <v>紅蘿蔔小丁 　　0.3Kg</v>
      </c>
      <c r="AF38" s="131"/>
      <c r="AG38" s="131"/>
      <c r="AH38" s="131"/>
      <c r="AI38" s="131"/>
      <c r="AJ38" s="132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151"/>
      <c r="B39" s="130"/>
      <c r="C39" s="133">
        <f>'三菜'!H12</f>
        <v>0</v>
      </c>
      <c r="D39" s="133"/>
      <c r="E39" s="133"/>
      <c r="F39" s="133"/>
      <c r="G39" s="133"/>
      <c r="H39" s="155"/>
      <c r="I39" s="130"/>
      <c r="J39" s="145">
        <f>'三菜'!H21</f>
        <v>0</v>
      </c>
      <c r="K39" s="145"/>
      <c r="L39" s="145"/>
      <c r="M39" s="145"/>
      <c r="N39" s="145"/>
      <c r="O39" s="146"/>
      <c r="P39" s="130"/>
      <c r="Q39" s="138">
        <f>'三菜'!H30</f>
        <v>0</v>
      </c>
      <c r="R39" s="138"/>
      <c r="S39" s="138"/>
      <c r="T39" s="138"/>
      <c r="U39" s="138"/>
      <c r="V39" s="139"/>
      <c r="W39" s="130"/>
      <c r="X39" s="133">
        <f>'三菜'!H39</f>
        <v>0</v>
      </c>
      <c r="Y39" s="133"/>
      <c r="Z39" s="133"/>
      <c r="AA39" s="133"/>
      <c r="AB39" s="133"/>
      <c r="AC39" s="134"/>
      <c r="AD39" s="130"/>
      <c r="AE39" s="133">
        <f>'三菜'!H48</f>
        <v>0</v>
      </c>
      <c r="AF39" s="133"/>
      <c r="AG39" s="133"/>
      <c r="AH39" s="133"/>
      <c r="AI39" s="133"/>
      <c r="AJ39" s="13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148" t="s">
        <v>33</v>
      </c>
      <c r="B40" s="149"/>
      <c r="C40" s="152">
        <f>'三菜'!I4</f>
        <v>0</v>
      </c>
      <c r="D40" s="153"/>
      <c r="E40" s="153"/>
      <c r="F40" s="153"/>
      <c r="G40" s="153"/>
      <c r="H40" s="154"/>
      <c r="I40" s="77"/>
      <c r="J40" s="153" t="str">
        <f>'三菜'!I13</f>
        <v>水果</v>
      </c>
      <c r="K40" s="153"/>
      <c r="L40" s="153"/>
      <c r="M40" s="153"/>
      <c r="N40" s="153"/>
      <c r="O40" s="154"/>
      <c r="P40" s="77"/>
      <c r="Q40" s="153">
        <f>'三菜'!I22</f>
        <v>0</v>
      </c>
      <c r="R40" s="153"/>
      <c r="S40" s="153"/>
      <c r="T40" s="153"/>
      <c r="U40" s="153"/>
      <c r="V40" s="154"/>
      <c r="W40" s="78"/>
      <c r="X40" s="170" t="str">
        <f>'三菜'!I31</f>
        <v>水果</v>
      </c>
      <c r="Y40" s="170"/>
      <c r="Z40" s="170"/>
      <c r="AA40" s="170"/>
      <c r="AB40" s="170"/>
      <c r="AC40" s="171"/>
      <c r="AD40" s="78"/>
      <c r="AE40" s="153">
        <f>'三菜'!I40</f>
        <v>0</v>
      </c>
      <c r="AF40" s="153"/>
      <c r="AG40" s="153"/>
      <c r="AH40" s="153"/>
      <c r="AI40" s="153"/>
      <c r="AJ40" s="154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123" t="s">
        <v>28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126" t="s">
        <v>29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C33:H33"/>
    <mergeCell ref="C34:H34"/>
    <mergeCell ref="C35:H35"/>
    <mergeCell ref="J40:O40"/>
    <mergeCell ref="J38:O38"/>
    <mergeCell ref="J39:O39"/>
    <mergeCell ref="I32:I39"/>
    <mergeCell ref="J36:O36"/>
    <mergeCell ref="J37:O37"/>
    <mergeCell ref="J32:O32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Q29:V29"/>
    <mergeCell ref="X29:AC29"/>
    <mergeCell ref="AE29:AJ29"/>
    <mergeCell ref="Q28:V28"/>
    <mergeCell ref="Q27:V27"/>
    <mergeCell ref="X27:AC27"/>
    <mergeCell ref="X28:AC28"/>
    <mergeCell ref="X17:AC17"/>
    <mergeCell ref="X18:AC18"/>
    <mergeCell ref="X19:AC19"/>
    <mergeCell ref="Q24:V24"/>
    <mergeCell ref="Q23:V23"/>
    <mergeCell ref="Q18:V18"/>
    <mergeCell ref="Q20:V20"/>
    <mergeCell ref="AE19:AJ19"/>
    <mergeCell ref="Q25:V25"/>
    <mergeCell ref="Q26:V26"/>
    <mergeCell ref="AE23:AJ23"/>
    <mergeCell ref="X24:AC24"/>
    <mergeCell ref="X25:AC25"/>
    <mergeCell ref="X26:AC26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J23:O23"/>
    <mergeCell ref="C22:H22"/>
    <mergeCell ref="J22:O22"/>
    <mergeCell ref="C20:H20"/>
    <mergeCell ref="C23:H23"/>
    <mergeCell ref="Q13:V13"/>
    <mergeCell ref="Q14:V14"/>
    <mergeCell ref="Q15:V15"/>
    <mergeCell ref="Q16:V16"/>
    <mergeCell ref="Q9:V9"/>
    <mergeCell ref="Q10:V10"/>
    <mergeCell ref="Q11:V11"/>
    <mergeCell ref="Q12:V12"/>
    <mergeCell ref="J18:O18"/>
    <mergeCell ref="J19:O19"/>
    <mergeCell ref="C17:H17"/>
    <mergeCell ref="J16:O16"/>
    <mergeCell ref="J17:O17"/>
    <mergeCell ref="C18:H18"/>
    <mergeCell ref="C19:H19"/>
    <mergeCell ref="I16:I23"/>
    <mergeCell ref="J20:O20"/>
    <mergeCell ref="J21:O21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A24:A31"/>
    <mergeCell ref="B24:B31"/>
    <mergeCell ref="A16:A23"/>
    <mergeCell ref="B16:B23"/>
    <mergeCell ref="C24:H24"/>
    <mergeCell ref="C25:H25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27:H27"/>
    <mergeCell ref="C28:H28"/>
    <mergeCell ref="C31:H31"/>
    <mergeCell ref="C29:H29"/>
    <mergeCell ref="J12:O12"/>
    <mergeCell ref="J13:O13"/>
    <mergeCell ref="I8:I15"/>
    <mergeCell ref="J8:O8"/>
    <mergeCell ref="J9:O9"/>
    <mergeCell ref="J10:O10"/>
    <mergeCell ref="J15:O15"/>
    <mergeCell ref="J14:O14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X12:AC12"/>
    <mergeCell ref="X13:AC13"/>
    <mergeCell ref="X14:AC14"/>
    <mergeCell ref="X15:AC15"/>
    <mergeCell ref="X8:AC8"/>
    <mergeCell ref="X9:AC9"/>
    <mergeCell ref="X10:AC10"/>
    <mergeCell ref="X11:AC11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2012-07-26T07:26:49Z</cp:lastPrinted>
  <dcterms:created xsi:type="dcterms:W3CDTF">2003-03-13T12:56:25Z</dcterms:created>
  <dcterms:modified xsi:type="dcterms:W3CDTF">2012-09-26T08:05:19Z</dcterms:modified>
  <cp:category/>
  <cp:version/>
  <cp:contentType/>
  <cp:contentStatus/>
</cp:coreProperties>
</file>