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80" activeTab="0"/>
  </bookViews>
  <sheets>
    <sheet name="第十週" sheetId="1" r:id="rId1"/>
  </sheets>
  <definedNames>
    <definedName name="_xlnm.Print_Area" localSheetId="0">'第十週'!$A$1:$AC$35</definedName>
  </definedNames>
  <calcPr fullCalcOnLoad="1"/>
</workbook>
</file>

<file path=xl/sharedStrings.xml><?xml version="1.0" encoding="utf-8"?>
<sst xmlns="http://schemas.openxmlformats.org/spreadsheetml/2006/main" count="266" uniqueCount="131">
  <si>
    <t>日期</t>
  </si>
  <si>
    <t>主食</t>
  </si>
  <si>
    <t>水果</t>
  </si>
  <si>
    <t>六大類</t>
  </si>
  <si>
    <t>熱量</t>
  </si>
  <si>
    <t>教育部公告學校午餐營養基準</t>
  </si>
  <si>
    <t>京醬肉絲</t>
  </si>
  <si>
    <t>西芹炒豆干片</t>
  </si>
  <si>
    <t>開陽白菜</t>
  </si>
  <si>
    <t>香菇蘿蔔湯</t>
  </si>
  <si>
    <t>份量</t>
  </si>
  <si>
    <t>白</t>
  </si>
  <si>
    <t>豬肉絲</t>
  </si>
  <si>
    <t>kg</t>
  </si>
  <si>
    <t>豆干片</t>
  </si>
  <si>
    <t>大白菜片</t>
  </si>
  <si>
    <t>雞腿丁</t>
  </si>
  <si>
    <t>蛋白質23-26g</t>
  </si>
  <si>
    <t>101.10.29</t>
  </si>
  <si>
    <t>飯</t>
  </si>
  <si>
    <t>豆芽菜</t>
  </si>
  <si>
    <t>西芹片</t>
  </si>
  <si>
    <t>紅k片</t>
  </si>
  <si>
    <t>白k中丁</t>
  </si>
  <si>
    <t>脂    肪23-26g</t>
  </si>
  <si>
    <t>星期一</t>
  </si>
  <si>
    <t>洋蔥絲</t>
  </si>
  <si>
    <t>蒜末</t>
  </si>
  <si>
    <t>斤</t>
  </si>
  <si>
    <t>鮮香菇片</t>
  </si>
  <si>
    <t>醣    類88-103g</t>
  </si>
  <si>
    <t>蔥段</t>
  </si>
  <si>
    <t>蝦米</t>
  </si>
  <si>
    <t>薑片</t>
  </si>
  <si>
    <t>熱    量650-750卡</t>
  </si>
  <si>
    <t>桶</t>
  </si>
  <si>
    <t>木耳片</t>
  </si>
  <si>
    <t>蒜頭雞-乾炒</t>
  </si>
  <si>
    <t>綜合滷味</t>
  </si>
  <si>
    <t>蒜香油菜</t>
  </si>
  <si>
    <t>五</t>
  </si>
  <si>
    <t>海帶結</t>
  </si>
  <si>
    <t>油菜段</t>
  </si>
  <si>
    <t>香蕉</t>
  </si>
  <si>
    <t>101.10.30</t>
  </si>
  <si>
    <t>穀</t>
  </si>
  <si>
    <t>馬k中丁</t>
  </si>
  <si>
    <t>1/8大黑乾丁</t>
  </si>
  <si>
    <t>星期二</t>
  </si>
  <si>
    <t>蒜仁</t>
  </si>
  <si>
    <t>小甜不辣條</t>
  </si>
  <si>
    <t>芹菜珠</t>
  </si>
  <si>
    <t>米血丁</t>
  </si>
  <si>
    <t>紅k中丁</t>
  </si>
  <si>
    <t>滷包</t>
  </si>
  <si>
    <t>包</t>
  </si>
  <si>
    <t>味噌海鮮拉麵</t>
  </si>
  <si>
    <t>紅燒獅子頭</t>
  </si>
  <si>
    <t>蒜香鵝白菜</t>
  </si>
  <si>
    <t>味</t>
  </si>
  <si>
    <t>花枝片</t>
  </si>
  <si>
    <t>獅子頭</t>
  </si>
  <si>
    <t>粒</t>
  </si>
  <si>
    <t>鵝白菜段</t>
  </si>
  <si>
    <t>黑糖小饅頭</t>
  </si>
  <si>
    <t>個</t>
  </si>
  <si>
    <t>101.10.31</t>
  </si>
  <si>
    <t>噌</t>
  </si>
  <si>
    <t>魚板絲</t>
  </si>
  <si>
    <t>蛤蜊</t>
  </si>
  <si>
    <t>星期三</t>
  </si>
  <si>
    <t>海</t>
  </si>
  <si>
    <t>味噌</t>
  </si>
  <si>
    <t>箱</t>
  </si>
  <si>
    <t>鮮</t>
  </si>
  <si>
    <t>高麗菜片</t>
  </si>
  <si>
    <t>紅k絲</t>
  </si>
  <si>
    <t>拉</t>
  </si>
  <si>
    <t>木耳絲</t>
  </si>
  <si>
    <t>麵</t>
  </si>
  <si>
    <t>鮮筍絲</t>
  </si>
  <si>
    <t>小肉片</t>
  </si>
  <si>
    <t>古都肉燥</t>
  </si>
  <si>
    <t>大黃瓜炒肉片</t>
  </si>
  <si>
    <t>炒高麗菜</t>
  </si>
  <si>
    <t>金菇三絲湯</t>
  </si>
  <si>
    <t>胚</t>
  </si>
  <si>
    <t>粗絞肉</t>
  </si>
  <si>
    <t>大黃瓜片</t>
  </si>
  <si>
    <t>金針菇</t>
  </si>
  <si>
    <t>橘子</t>
  </si>
  <si>
    <t>101.11.01</t>
  </si>
  <si>
    <t>芽</t>
  </si>
  <si>
    <t>豆干丁</t>
  </si>
  <si>
    <t>星期四</t>
  </si>
  <si>
    <t>乾香菇絲</t>
  </si>
  <si>
    <t>薑絲</t>
  </si>
  <si>
    <t>油蔥酥-小</t>
  </si>
  <si>
    <t>蒜頭酥-小</t>
  </si>
  <si>
    <t>肉絲</t>
  </si>
  <si>
    <t>藥膳皮絲</t>
  </si>
  <si>
    <t>炒青江菜</t>
  </si>
  <si>
    <t>酸辣湯</t>
  </si>
  <si>
    <t>素皮絲-乾重</t>
  </si>
  <si>
    <t>雞蛋</t>
  </si>
  <si>
    <t>青江菜段</t>
  </si>
  <si>
    <t>101.11.02</t>
  </si>
  <si>
    <t>杏鮑菇丁</t>
  </si>
  <si>
    <t>星期五</t>
  </si>
  <si>
    <t>蔥珠</t>
  </si>
  <si>
    <t>豆腐</t>
  </si>
  <si>
    <t>當歸中藥包</t>
  </si>
  <si>
    <t>小魚丸</t>
  </si>
  <si>
    <t xml:space="preserve">湯類  </t>
  </si>
  <si>
    <r>
      <t>副菜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二</t>
    </r>
    <r>
      <rPr>
        <b/>
        <sz val="12"/>
        <color indexed="8"/>
        <rFont val="Times New Roman"/>
        <family val="1"/>
      </rPr>
      <t xml:space="preserve">)   </t>
    </r>
  </si>
  <si>
    <r>
      <t>副菜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一</t>
    </r>
    <r>
      <rPr>
        <b/>
        <sz val="12"/>
        <color indexed="8"/>
        <rFont val="Times New Roman"/>
        <family val="1"/>
      </rPr>
      <t xml:space="preserve">)  </t>
    </r>
  </si>
  <si>
    <t xml:space="preserve">主菜 </t>
  </si>
  <si>
    <t>烏龍麵/另計</t>
  </si>
  <si>
    <t>罐</t>
  </si>
  <si>
    <t>蒸黑糖小饅頭</t>
  </si>
  <si>
    <t>辣豆瓣醬/自備</t>
  </si>
  <si>
    <t>魚羹條</t>
  </si>
  <si>
    <t>魚羹湯</t>
  </si>
  <si>
    <t>紅k炒蛋</t>
  </si>
  <si>
    <t>紅k絲</t>
  </si>
  <si>
    <t>肉片</t>
  </si>
  <si>
    <t>沙茶醬/自備</t>
  </si>
  <si>
    <t>甜麵醬-小/另計</t>
  </si>
  <si>
    <t>番茄醬-大/自備</t>
  </si>
  <si>
    <r>
      <rPr>
        <b/>
        <sz val="20"/>
        <color indexed="8"/>
        <rFont val="Times New Roman"/>
        <family val="1"/>
      </rPr>
      <t>101</t>
    </r>
    <r>
      <rPr>
        <b/>
        <sz val="20"/>
        <color indexed="8"/>
        <rFont val="新細明體"/>
        <family val="1"/>
      </rPr>
      <t>學年度第</t>
    </r>
    <r>
      <rPr>
        <b/>
        <sz val="20"/>
        <color indexed="8"/>
        <rFont val="Times New Roman"/>
        <family val="1"/>
      </rPr>
      <t>1</t>
    </r>
    <r>
      <rPr>
        <b/>
        <sz val="20"/>
        <color indexed="8"/>
        <rFont val="新細明體"/>
        <family val="1"/>
      </rPr>
      <t>學期六腳鄉北美國小營養午餐食譜菜單</t>
    </r>
    <r>
      <rPr>
        <b/>
        <sz val="20"/>
        <color indexed="8"/>
        <rFont val="Times New Roman"/>
        <family val="1"/>
      </rPr>
      <t xml:space="preserve">    (</t>
    </r>
    <r>
      <rPr>
        <b/>
        <sz val="20"/>
        <color indexed="8"/>
        <rFont val="新細明體"/>
        <family val="1"/>
      </rPr>
      <t xml:space="preserve">第十週)    </t>
    </r>
    <r>
      <rPr>
        <sz val="15"/>
        <color indexed="8"/>
        <rFont val="新細明體"/>
        <family val="1"/>
      </rPr>
      <t>人數：</t>
    </r>
    <r>
      <rPr>
        <sz val="15"/>
        <color indexed="8"/>
        <rFont val="Times New Roman"/>
        <family val="1"/>
      </rPr>
      <t xml:space="preserve">90+ </t>
    </r>
    <r>
      <rPr>
        <sz val="15"/>
        <color indexed="8"/>
        <rFont val="新細明體"/>
        <family val="1"/>
      </rPr>
      <t>備5人</t>
    </r>
  </si>
  <si>
    <t>kg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</si>
</sst>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星期一&quot;"/>
    <numFmt numFmtId="185" formatCode="&quot;熱量&quot;0&quot;卡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&quot;主食&quot;0.0&quot;份&quot;"/>
    <numFmt numFmtId="191" formatCode="&quot;蛋白質&quot;0.0&quot;份&quot;"/>
    <numFmt numFmtId="192" formatCode="&quot;油脂&quot;0&quot;份&quot;"/>
    <numFmt numFmtId="193" formatCode="&quot;蔬菜&quot;0.0&quot;份&quot;"/>
    <numFmt numFmtId="194" formatCode="&quot;熱量&quot;0&quot;Kcal&quot;"/>
    <numFmt numFmtId="195" formatCode="&quot;水果&quot;0&quot;份&quot;"/>
    <numFmt numFmtId="196" formatCode="&quot;糖&quot;0&quot;g&quot;"/>
    <numFmt numFmtId="197" formatCode="m&quot;月&quot;d&quot;日&quot;;@"/>
    <numFmt numFmtId="198" formatCode="[$-404]aaaa;@"/>
    <numFmt numFmtId="199" formatCode="0.0"/>
    <numFmt numFmtId="200" formatCode="0.000_ "/>
    <numFmt numFmtId="201" formatCode="0_ "/>
    <numFmt numFmtId="202" formatCode="0.0_ "/>
    <numFmt numFmtId="203" formatCode="0.00_ 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0"/>
      <color indexed="8"/>
      <name val="Times New Roman"/>
      <family val="1"/>
    </font>
    <font>
      <b/>
      <sz val="20"/>
      <color indexed="8"/>
      <name val="新細明體"/>
      <family val="1"/>
    </font>
    <font>
      <sz val="15"/>
      <color indexed="8"/>
      <name val="新細明體"/>
      <family val="1"/>
    </font>
    <font>
      <sz val="15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2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細明體"/>
      <family val="3"/>
    </font>
    <font>
      <sz val="10"/>
      <color indexed="8"/>
      <name val="新細明體"/>
      <family val="1"/>
    </font>
    <font>
      <b/>
      <i/>
      <sz val="12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sz val="10"/>
      <color indexed="8"/>
      <name val="細明體"/>
      <family val="3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190" fontId="0" fillId="0" borderId="14" xfId="0" applyNumberFormat="1" applyFont="1" applyBorder="1" applyAlignment="1">
      <alignment horizontal="left" vertical="center" wrapText="1" shrinkToFit="1"/>
    </xf>
    <xf numFmtId="181" fontId="1" fillId="0" borderId="15" xfId="0" applyNumberFormat="1" applyFont="1" applyFill="1" applyBorder="1" applyAlignment="1">
      <alignment horizontal="left" vertical="center" shrinkToFit="1"/>
    </xf>
    <xf numFmtId="181" fontId="1" fillId="0" borderId="13" xfId="33" applyNumberFormat="1" applyFont="1" applyFill="1" applyBorder="1" applyAlignment="1">
      <alignment horizontal="left" vertical="center" shrinkToFit="1"/>
      <protection/>
    </xf>
    <xf numFmtId="0" fontId="28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27" fillId="0" borderId="0" xfId="0" applyFont="1" applyBorder="1" applyAlignment="1">
      <alignment horizontal="center"/>
    </xf>
    <xf numFmtId="191" fontId="0" fillId="0" borderId="17" xfId="0" applyNumberFormat="1" applyFont="1" applyBorder="1" applyAlignment="1">
      <alignment horizontal="left" vertical="center" wrapText="1" shrinkToFit="1"/>
    </xf>
    <xf numFmtId="182" fontId="1" fillId="0" borderId="15" xfId="0" applyNumberFormat="1" applyFont="1" applyFill="1" applyBorder="1" applyAlignment="1">
      <alignment horizontal="left" vertical="center" shrinkToFit="1"/>
    </xf>
    <xf numFmtId="181" fontId="1" fillId="0" borderId="12" xfId="33" applyNumberFormat="1" applyFont="1" applyFill="1" applyBorder="1" applyAlignment="1">
      <alignment horizontal="left" vertical="center" shrinkToFit="1"/>
      <protection/>
    </xf>
    <xf numFmtId="176" fontId="30" fillId="0" borderId="12" xfId="0" applyNumberFormat="1" applyFont="1" applyBorder="1" applyAlignment="1">
      <alignment horizontal="center"/>
    </xf>
    <xf numFmtId="192" fontId="0" fillId="0" borderId="17" xfId="0" applyNumberFormat="1" applyFont="1" applyBorder="1" applyAlignment="1">
      <alignment horizontal="left" vertical="center" wrapText="1" shrinkToFit="1"/>
    </xf>
    <xf numFmtId="183" fontId="1" fillId="0" borderId="15" xfId="0" applyNumberFormat="1" applyFont="1" applyFill="1" applyBorder="1" applyAlignment="1">
      <alignment horizontal="left" vertical="center" shrinkToFit="1"/>
    </xf>
    <xf numFmtId="0" fontId="32" fillId="0" borderId="12" xfId="0" applyFont="1" applyBorder="1" applyAlignment="1">
      <alignment horizontal="center"/>
    </xf>
    <xf numFmtId="193" fontId="0" fillId="0" borderId="17" xfId="0" applyNumberFormat="1" applyFont="1" applyBorder="1" applyAlignment="1">
      <alignment horizontal="left" vertical="center" wrapText="1" shrinkToFit="1"/>
    </xf>
    <xf numFmtId="194" fontId="1" fillId="0" borderId="15" xfId="0" applyNumberFormat="1" applyFont="1" applyFill="1" applyBorder="1" applyAlignment="1">
      <alignment horizontal="left" vertical="center" shrinkToFit="1"/>
    </xf>
    <xf numFmtId="185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6" fillId="0" borderId="19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21" xfId="0" applyFont="1" applyBorder="1" applyAlignment="1">
      <alignment/>
    </xf>
    <xf numFmtId="0" fontId="1" fillId="0" borderId="19" xfId="0" applyFont="1" applyBorder="1" applyAlignment="1">
      <alignment/>
    </xf>
    <xf numFmtId="195" fontId="0" fillId="0" borderId="17" xfId="0" applyNumberFormat="1" applyFont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2" xfId="33" applyFont="1" applyFill="1" applyBorder="1" applyAlignment="1">
      <alignment vertical="center" shrinkToFit="1"/>
      <protection/>
    </xf>
    <xf numFmtId="196" fontId="0" fillId="0" borderId="22" xfId="0" applyNumberFormat="1" applyFont="1" applyBorder="1" applyAlignment="1">
      <alignment horizontal="left" vertical="center" wrapText="1" shrinkToFit="1"/>
    </xf>
    <xf numFmtId="0" fontId="1" fillId="0" borderId="21" xfId="0" applyFont="1" applyFill="1" applyBorder="1" applyAlignment="1">
      <alignment horizontal="left" vertical="center" shrinkToFit="1"/>
    </xf>
    <xf numFmtId="0" fontId="1" fillId="0" borderId="18" xfId="33" applyFont="1" applyFill="1" applyBorder="1" applyAlignment="1">
      <alignment vertical="center" shrinkToFit="1"/>
      <protection/>
    </xf>
    <xf numFmtId="0" fontId="32" fillId="0" borderId="0" xfId="0" applyFont="1" applyAlignment="1">
      <alignment/>
    </xf>
    <xf numFmtId="190" fontId="0" fillId="0" borderId="17" xfId="0" applyNumberFormat="1" applyFont="1" applyBorder="1" applyAlignment="1">
      <alignment horizontal="left" vertical="center" wrapText="1" shrinkToFit="1"/>
    </xf>
    <xf numFmtId="0" fontId="26" fillId="0" borderId="23" xfId="0" applyFont="1" applyBorder="1" applyAlignment="1">
      <alignment/>
    </xf>
    <xf numFmtId="0" fontId="25" fillId="0" borderId="18" xfId="0" applyFont="1" applyBorder="1" applyAlignment="1">
      <alignment vertical="center"/>
    </xf>
    <xf numFmtId="196" fontId="0" fillId="0" borderId="17" xfId="0" applyNumberFormat="1" applyFont="1" applyBorder="1" applyAlignment="1">
      <alignment horizontal="left" vertical="center" wrapText="1" shrinkToFit="1"/>
    </xf>
    <xf numFmtId="181" fontId="1" fillId="0" borderId="11" xfId="0" applyNumberFormat="1" applyFont="1" applyFill="1" applyBorder="1" applyAlignment="1">
      <alignment horizontal="left" vertical="center" shrinkToFit="1"/>
    </xf>
    <xf numFmtId="176" fontId="28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2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190" fontId="0" fillId="0" borderId="13" xfId="0" applyNumberFormat="1" applyFont="1" applyBorder="1" applyAlignment="1">
      <alignment horizontal="left" vertical="center" wrapText="1" shrinkToFit="1"/>
    </xf>
    <xf numFmtId="181" fontId="1" fillId="0" borderId="13" xfId="0" applyNumberFormat="1" applyFont="1" applyFill="1" applyBorder="1" applyAlignment="1">
      <alignment horizontal="left" vertical="center" shrinkToFit="1"/>
    </xf>
    <xf numFmtId="191" fontId="0" fillId="0" borderId="12" xfId="0" applyNumberFormat="1" applyFont="1" applyBorder="1" applyAlignment="1">
      <alignment horizontal="left" vertical="center" wrapText="1" shrinkToFit="1"/>
    </xf>
    <xf numFmtId="182" fontId="1" fillId="0" borderId="12" xfId="0" applyNumberFormat="1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/>
    </xf>
    <xf numFmtId="192" fontId="0" fillId="0" borderId="12" xfId="0" applyNumberFormat="1" applyFont="1" applyBorder="1" applyAlignment="1">
      <alignment horizontal="left" vertical="center" wrapText="1" shrinkToFit="1"/>
    </xf>
    <xf numFmtId="183" fontId="1" fillId="0" borderId="12" xfId="0" applyNumberFormat="1" applyFont="1" applyFill="1" applyBorder="1" applyAlignment="1">
      <alignment horizontal="left" vertical="center" shrinkToFit="1"/>
    </xf>
    <xf numFmtId="193" fontId="0" fillId="0" borderId="12" xfId="0" applyNumberFormat="1" applyFont="1" applyBorder="1" applyAlignment="1">
      <alignment horizontal="left" vertical="center" wrapText="1" shrinkToFit="1"/>
    </xf>
    <xf numFmtId="194" fontId="1" fillId="0" borderId="12" xfId="0" applyNumberFormat="1" applyFont="1" applyFill="1" applyBorder="1" applyAlignment="1">
      <alignment horizontal="left" vertical="center" shrinkToFit="1"/>
    </xf>
    <xf numFmtId="195" fontId="0" fillId="0" borderId="12" xfId="0" applyNumberFormat="1" applyFont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shrinkToFit="1"/>
    </xf>
    <xf numFmtId="196" fontId="0" fillId="0" borderId="18" xfId="0" applyNumberFormat="1" applyFont="1" applyBorder="1" applyAlignment="1">
      <alignment horizontal="left" vertical="center" wrapText="1" shrinkToFit="1"/>
    </xf>
    <xf numFmtId="0" fontId="1" fillId="0" borderId="18" xfId="0" applyFont="1" applyFill="1" applyBorder="1" applyAlignment="1">
      <alignment horizontal="left" vertical="center" shrinkToFit="1"/>
    </xf>
    <xf numFmtId="0" fontId="3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/>
    </xf>
    <xf numFmtId="0" fontId="26" fillId="0" borderId="26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2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9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26" fillId="0" borderId="19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3" fillId="0" borderId="30" xfId="0" applyFont="1" applyFill="1" applyBorder="1" applyAlignment="1">
      <alignment/>
    </xf>
    <xf numFmtId="0" fontId="1" fillId="0" borderId="26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left"/>
    </xf>
    <xf numFmtId="0" fontId="34" fillId="0" borderId="16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9" fillId="0" borderId="1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34" fillId="0" borderId="26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6" fillId="0" borderId="24" xfId="0" applyFont="1" applyFill="1" applyBorder="1" applyAlignment="1">
      <alignment/>
    </xf>
    <xf numFmtId="203" fontId="26" fillId="0" borderId="0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01" fontId="23" fillId="0" borderId="13" xfId="0" applyNumberFormat="1" applyFont="1" applyBorder="1" applyAlignment="1">
      <alignment horizontal="center" vertical="center" textRotation="255"/>
    </xf>
    <xf numFmtId="201" fontId="23" fillId="0" borderId="12" xfId="0" applyNumberFormat="1" applyFont="1" applyBorder="1" applyAlignment="1">
      <alignment horizontal="center" vertical="center" textRotation="255"/>
    </xf>
    <xf numFmtId="201" fontId="23" fillId="0" borderId="18" xfId="0" applyNumberFormat="1" applyFont="1" applyBorder="1" applyAlignment="1">
      <alignment horizontal="center" vertical="center" textRotation="255"/>
    </xf>
    <xf numFmtId="0" fontId="1" fillId="0" borderId="23" xfId="0" applyFont="1" applyBorder="1" applyAlignment="1">
      <alignment horizontal="left"/>
    </xf>
    <xf numFmtId="0" fontId="33" fillId="0" borderId="31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1" fillId="0" borderId="13" xfId="33" applyFont="1" applyFill="1" applyBorder="1" applyAlignment="1">
      <alignment horizontal="center" vertical="center" wrapText="1" shrinkToFit="1"/>
      <protection/>
    </xf>
    <xf numFmtId="0" fontId="1" fillId="0" borderId="18" xfId="33" applyFont="1" applyFill="1" applyBorder="1" applyAlignment="1">
      <alignment horizontal="center" vertical="center" wrapText="1" shrinkToFit="1"/>
      <protection/>
    </xf>
    <xf numFmtId="0" fontId="1" fillId="0" borderId="11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35"/>
  <sheetViews>
    <sheetView tabSelected="1" view="pageBreakPreview" zoomScale="75" zoomScaleSheetLayoutView="75" workbookViewId="0" topLeftCell="A1">
      <selection activeCell="O17" sqref="O17"/>
    </sheetView>
  </sheetViews>
  <sheetFormatPr defaultColWidth="9.00390625" defaultRowHeight="16.5"/>
  <cols>
    <col min="1" max="1" width="8.375" style="1" customWidth="1"/>
    <col min="2" max="2" width="3.625" style="1" customWidth="1"/>
    <col min="3" max="3" width="13.75390625" style="1" customWidth="1"/>
    <col min="4" max="4" width="4.50390625" style="67" customWidth="1"/>
    <col min="5" max="5" width="3.625" style="67" customWidth="1"/>
    <col min="6" max="6" width="10.50390625" style="1" customWidth="1"/>
    <col min="7" max="7" width="5.125" style="1" customWidth="1"/>
    <col min="8" max="8" width="5.25390625" style="1" customWidth="1"/>
    <col min="9" max="9" width="11.875" style="1" customWidth="1"/>
    <col min="10" max="10" width="3.625" style="67" customWidth="1"/>
    <col min="11" max="11" width="4.875" style="67" customWidth="1"/>
    <col min="12" max="12" width="11.25390625" style="1" customWidth="1"/>
    <col min="13" max="14" width="4.375" style="1" customWidth="1"/>
    <col min="15" max="15" width="10.75390625" style="1" customWidth="1"/>
    <col min="16" max="16" width="5.125" style="1" customWidth="1"/>
    <col min="17" max="17" width="3.625" style="1" customWidth="1"/>
    <col min="18" max="18" width="0.12890625" style="1" customWidth="1"/>
    <col min="19" max="19" width="5.75390625" style="1" hidden="1" customWidth="1"/>
    <col min="20" max="20" width="11.00390625" style="1" customWidth="1"/>
    <col min="21" max="21" width="4.75390625" style="1" customWidth="1"/>
    <col min="22" max="22" width="3.625" style="1" customWidth="1"/>
    <col min="23" max="23" width="12.75390625" style="1" customWidth="1"/>
    <col min="24" max="24" width="4.875" style="1" customWidth="1"/>
    <col min="25" max="25" width="4.75390625" style="1" customWidth="1"/>
    <col min="26" max="26" width="4.25390625" style="1" hidden="1" customWidth="1"/>
    <col min="27" max="27" width="5.625" style="1" customWidth="1"/>
    <col min="28" max="28" width="11.75390625" style="1" customWidth="1"/>
    <col min="29" max="29" width="9.125" style="1" customWidth="1"/>
    <col min="30" max="30" width="13.00390625" style="1" customWidth="1"/>
    <col min="31" max="16384" width="9.00390625" style="1" customWidth="1"/>
  </cols>
  <sheetData>
    <row r="1" spans="1:27" ht="41.25" customHeight="1" thickBot="1">
      <c r="A1" s="132" t="s">
        <v>129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</row>
    <row r="2" spans="1:30" ht="17.25" thickBot="1">
      <c r="A2" s="2" t="s">
        <v>0</v>
      </c>
      <c r="B2" s="3" t="s">
        <v>1</v>
      </c>
      <c r="C2" s="134" t="s">
        <v>116</v>
      </c>
      <c r="D2" s="134"/>
      <c r="E2" s="134"/>
      <c r="F2" s="134"/>
      <c r="G2" s="134"/>
      <c r="H2" s="134"/>
      <c r="I2" s="133" t="s">
        <v>115</v>
      </c>
      <c r="J2" s="134"/>
      <c r="K2" s="134"/>
      <c r="L2" s="134"/>
      <c r="M2" s="134"/>
      <c r="N2" s="134"/>
      <c r="O2" s="134" t="s">
        <v>114</v>
      </c>
      <c r="P2" s="134"/>
      <c r="Q2" s="134"/>
      <c r="R2" s="134"/>
      <c r="S2" s="134"/>
      <c r="T2" s="133" t="s">
        <v>113</v>
      </c>
      <c r="U2" s="134"/>
      <c r="V2" s="134"/>
      <c r="W2" s="134"/>
      <c r="X2" s="134"/>
      <c r="Y2" s="134"/>
      <c r="Z2" s="68"/>
      <c r="AA2" s="69" t="s">
        <v>2</v>
      </c>
      <c r="AB2" s="4" t="s">
        <v>3</v>
      </c>
      <c r="AC2" s="145" t="s">
        <v>4</v>
      </c>
      <c r="AD2" s="143" t="s">
        <v>5</v>
      </c>
    </row>
    <row r="3" spans="1:30" ht="17.25" customHeight="1" thickBot="1">
      <c r="A3" s="5"/>
      <c r="B3" s="6"/>
      <c r="C3" s="126" t="s">
        <v>6</v>
      </c>
      <c r="D3" s="127"/>
      <c r="E3" s="127"/>
      <c r="F3" s="127"/>
      <c r="G3" s="127"/>
      <c r="H3" s="128"/>
      <c r="I3" s="126" t="s">
        <v>7</v>
      </c>
      <c r="J3" s="127"/>
      <c r="K3" s="127"/>
      <c r="L3" s="127"/>
      <c r="M3" s="127"/>
      <c r="N3" s="128"/>
      <c r="O3" s="126" t="s">
        <v>8</v>
      </c>
      <c r="P3" s="127"/>
      <c r="Q3" s="127"/>
      <c r="R3" s="128"/>
      <c r="S3" s="71"/>
      <c r="T3" s="126" t="s">
        <v>9</v>
      </c>
      <c r="U3" s="127"/>
      <c r="V3" s="127"/>
      <c r="W3" s="127"/>
      <c r="X3" s="127"/>
      <c r="Y3" s="127"/>
      <c r="Z3" s="128"/>
      <c r="AA3" s="129"/>
      <c r="AB3" s="4" t="s">
        <v>10</v>
      </c>
      <c r="AC3" s="146"/>
      <c r="AD3" s="144"/>
    </row>
    <row r="4" spans="1:30" ht="17.25" customHeight="1" thickTop="1">
      <c r="A4" s="5"/>
      <c r="B4" s="7" t="s">
        <v>11</v>
      </c>
      <c r="C4" s="72" t="s">
        <v>12</v>
      </c>
      <c r="D4" s="73">
        <v>6</v>
      </c>
      <c r="E4" s="74" t="s">
        <v>13</v>
      </c>
      <c r="F4" s="73"/>
      <c r="G4" s="73"/>
      <c r="H4" s="73"/>
      <c r="I4" s="72" t="s">
        <v>14</v>
      </c>
      <c r="J4" s="73">
        <v>1.5</v>
      </c>
      <c r="K4" s="74" t="s">
        <v>13</v>
      </c>
      <c r="L4" s="75" t="s">
        <v>126</v>
      </c>
      <c r="M4" s="73">
        <v>1</v>
      </c>
      <c r="N4" s="76" t="s">
        <v>118</v>
      </c>
      <c r="O4" s="72" t="s">
        <v>15</v>
      </c>
      <c r="P4" s="73">
        <v>7</v>
      </c>
      <c r="Q4" s="74" t="s">
        <v>13</v>
      </c>
      <c r="R4" s="77"/>
      <c r="S4" s="73"/>
      <c r="T4" s="78" t="s">
        <v>16</v>
      </c>
      <c r="U4" s="79">
        <v>1</v>
      </c>
      <c r="V4" s="74" t="s">
        <v>13</v>
      </c>
      <c r="W4" s="80"/>
      <c r="X4" s="73"/>
      <c r="Y4" s="74"/>
      <c r="Z4" s="73"/>
      <c r="AA4" s="130"/>
      <c r="AB4" s="8">
        <v>4</v>
      </c>
      <c r="AC4" s="9">
        <f>AB4*2+AB5*7+AB7*1</f>
        <v>29.499999999999996</v>
      </c>
      <c r="AD4" s="10" t="s">
        <v>17</v>
      </c>
    </row>
    <row r="5" spans="1:30" ht="16.5" customHeight="1">
      <c r="A5" s="11" t="s">
        <v>18</v>
      </c>
      <c r="B5" s="7" t="s">
        <v>19</v>
      </c>
      <c r="C5" s="57" t="s">
        <v>20</v>
      </c>
      <c r="D5" s="81">
        <v>1.5</v>
      </c>
      <c r="E5" s="82" t="s">
        <v>13</v>
      </c>
      <c r="F5" s="83"/>
      <c r="G5" s="83"/>
      <c r="H5" s="83"/>
      <c r="I5" s="84" t="s">
        <v>21</v>
      </c>
      <c r="J5" s="83">
        <v>4</v>
      </c>
      <c r="K5" s="82" t="s">
        <v>13</v>
      </c>
      <c r="L5" s="83"/>
      <c r="M5" s="83"/>
      <c r="N5" s="83"/>
      <c r="O5" s="85" t="s">
        <v>22</v>
      </c>
      <c r="P5" s="83">
        <v>0.2</v>
      </c>
      <c r="Q5" s="82" t="s">
        <v>13</v>
      </c>
      <c r="R5" s="86"/>
      <c r="S5" s="83"/>
      <c r="T5" s="57" t="s">
        <v>23</v>
      </c>
      <c r="U5" s="83">
        <v>3</v>
      </c>
      <c r="V5" s="82" t="s">
        <v>13</v>
      </c>
      <c r="W5" s="87"/>
      <c r="X5" s="83"/>
      <c r="Y5" s="88"/>
      <c r="Z5" s="83"/>
      <c r="AA5" s="130"/>
      <c r="AB5" s="19">
        <v>2.8</v>
      </c>
      <c r="AC5" s="20">
        <f>AB5*5+AB6*5</f>
        <v>24</v>
      </c>
      <c r="AD5" s="21" t="s">
        <v>24</v>
      </c>
    </row>
    <row r="6" spans="1:30" ht="16.5" customHeight="1">
      <c r="A6" s="22" t="s">
        <v>25</v>
      </c>
      <c r="B6" s="7"/>
      <c r="C6" s="57" t="s">
        <v>26</v>
      </c>
      <c r="D6" s="83">
        <v>1.5</v>
      </c>
      <c r="E6" s="82" t="s">
        <v>13</v>
      </c>
      <c r="F6" s="83"/>
      <c r="G6" s="83"/>
      <c r="H6" s="83"/>
      <c r="I6" s="89" t="s">
        <v>22</v>
      </c>
      <c r="J6" s="83">
        <v>1</v>
      </c>
      <c r="K6" s="82" t="s">
        <v>13</v>
      </c>
      <c r="L6" s="83"/>
      <c r="M6" s="83"/>
      <c r="N6" s="83"/>
      <c r="O6" s="84" t="s">
        <v>27</v>
      </c>
      <c r="P6" s="83">
        <v>0.2</v>
      </c>
      <c r="Q6" s="88" t="s">
        <v>28</v>
      </c>
      <c r="R6" s="86"/>
      <c r="S6" s="83"/>
      <c r="T6" s="57" t="s">
        <v>29</v>
      </c>
      <c r="U6" s="83">
        <v>0.5</v>
      </c>
      <c r="V6" s="82" t="s">
        <v>13</v>
      </c>
      <c r="W6" s="87"/>
      <c r="X6" s="83"/>
      <c r="Y6" s="82"/>
      <c r="Z6" s="83"/>
      <c r="AA6" s="130"/>
      <c r="AB6" s="23">
        <v>2</v>
      </c>
      <c r="AC6" s="24">
        <f>AB4*15+AB7*5+AB8*15+AB9</f>
        <v>71.5</v>
      </c>
      <c r="AD6" s="21" t="s">
        <v>30</v>
      </c>
    </row>
    <row r="7" spans="1:30" ht="16.5" customHeight="1" thickBot="1">
      <c r="A7" s="25"/>
      <c r="B7" s="7"/>
      <c r="C7" s="57" t="s">
        <v>31</v>
      </c>
      <c r="D7" s="81">
        <v>0.1</v>
      </c>
      <c r="E7" s="88" t="s">
        <v>13</v>
      </c>
      <c r="F7" s="83"/>
      <c r="G7" s="83"/>
      <c r="H7" s="83"/>
      <c r="I7" s="84" t="s">
        <v>27</v>
      </c>
      <c r="J7" s="83">
        <v>0.1</v>
      </c>
      <c r="K7" s="88" t="s">
        <v>28</v>
      </c>
      <c r="L7" s="83"/>
      <c r="M7" s="83"/>
      <c r="N7" s="83"/>
      <c r="O7" s="84" t="s">
        <v>32</v>
      </c>
      <c r="P7" s="83">
        <v>0.1</v>
      </c>
      <c r="Q7" s="88" t="s">
        <v>13</v>
      </c>
      <c r="R7" s="86"/>
      <c r="S7" s="83"/>
      <c r="T7" s="57" t="s">
        <v>33</v>
      </c>
      <c r="U7" s="83">
        <v>0.1</v>
      </c>
      <c r="V7" s="82" t="s">
        <v>13</v>
      </c>
      <c r="W7" s="87"/>
      <c r="X7" s="83"/>
      <c r="Y7" s="88"/>
      <c r="Z7" s="83"/>
      <c r="AA7" s="130"/>
      <c r="AB7" s="26">
        <v>1.9</v>
      </c>
      <c r="AC7" s="27">
        <f>AC4*4+AC5*9+AC6*4</f>
        <v>620</v>
      </c>
      <c r="AD7" s="28" t="s">
        <v>34</v>
      </c>
    </row>
    <row r="8" spans="1:30" ht="16.5" customHeight="1" thickBot="1">
      <c r="A8" s="29"/>
      <c r="B8" s="7"/>
      <c r="C8" s="57" t="s">
        <v>127</v>
      </c>
      <c r="D8" s="83">
        <v>1</v>
      </c>
      <c r="E8" s="90" t="s">
        <v>35</v>
      </c>
      <c r="F8" s="83"/>
      <c r="G8" s="83"/>
      <c r="H8" s="83"/>
      <c r="I8" s="91" t="s">
        <v>36</v>
      </c>
      <c r="J8" s="92">
        <v>0.3</v>
      </c>
      <c r="K8" s="93" t="s">
        <v>13</v>
      </c>
      <c r="L8" s="94"/>
      <c r="M8" s="94"/>
      <c r="N8" s="95"/>
      <c r="O8" s="96"/>
      <c r="P8" s="97"/>
      <c r="Q8" s="93"/>
      <c r="R8" s="98"/>
      <c r="S8" s="98"/>
      <c r="T8" s="91"/>
      <c r="U8" s="97"/>
      <c r="V8" s="93"/>
      <c r="W8" s="99"/>
      <c r="X8" s="97"/>
      <c r="Y8" s="100"/>
      <c r="Z8" s="97"/>
      <c r="AA8" s="131"/>
      <c r="AB8" s="37">
        <v>0</v>
      </c>
      <c r="AC8" s="38"/>
      <c r="AD8" s="39"/>
    </row>
    <row r="9" spans="1:30" s="43" customFormat="1" ht="17.25" customHeight="1" thickBot="1">
      <c r="A9" s="5"/>
      <c r="B9" s="6"/>
      <c r="C9" s="126" t="s">
        <v>37</v>
      </c>
      <c r="D9" s="127"/>
      <c r="E9" s="127"/>
      <c r="F9" s="127"/>
      <c r="G9" s="127"/>
      <c r="H9" s="128"/>
      <c r="I9" s="139" t="s">
        <v>38</v>
      </c>
      <c r="J9" s="127"/>
      <c r="K9" s="127"/>
      <c r="L9" s="127"/>
      <c r="M9" s="127"/>
      <c r="N9" s="128"/>
      <c r="O9" s="126" t="s">
        <v>39</v>
      </c>
      <c r="P9" s="127"/>
      <c r="Q9" s="127"/>
      <c r="R9" s="128"/>
      <c r="S9" s="101"/>
      <c r="T9" s="126" t="s">
        <v>122</v>
      </c>
      <c r="U9" s="127"/>
      <c r="V9" s="127"/>
      <c r="W9" s="127"/>
      <c r="X9" s="127"/>
      <c r="Y9" s="127"/>
      <c r="Z9" s="128"/>
      <c r="AA9" s="135" t="s">
        <v>43</v>
      </c>
      <c r="AB9" s="40">
        <v>2</v>
      </c>
      <c r="AC9" s="41"/>
      <c r="AD9" s="42"/>
    </row>
    <row r="10" spans="1:30" ht="17.25" customHeight="1" thickTop="1">
      <c r="A10" s="11"/>
      <c r="B10" s="7" t="s">
        <v>40</v>
      </c>
      <c r="C10" s="72" t="s">
        <v>16</v>
      </c>
      <c r="D10" s="73">
        <v>7</v>
      </c>
      <c r="E10" s="74" t="s">
        <v>13</v>
      </c>
      <c r="F10" s="73"/>
      <c r="G10" s="83"/>
      <c r="H10" s="83"/>
      <c r="I10" s="102" t="s">
        <v>41</v>
      </c>
      <c r="J10" s="79">
        <v>1.5</v>
      </c>
      <c r="K10" s="74" t="s">
        <v>13</v>
      </c>
      <c r="L10" s="103" t="s">
        <v>23</v>
      </c>
      <c r="M10" s="104">
        <v>2</v>
      </c>
      <c r="N10" s="105" t="s">
        <v>13</v>
      </c>
      <c r="O10" s="72" t="s">
        <v>42</v>
      </c>
      <c r="P10" s="73">
        <v>7</v>
      </c>
      <c r="Q10" s="74" t="s">
        <v>13</v>
      </c>
      <c r="R10" s="77"/>
      <c r="S10" s="77"/>
      <c r="T10" s="72" t="s">
        <v>15</v>
      </c>
      <c r="U10" s="73">
        <v>3</v>
      </c>
      <c r="V10" s="74" t="s">
        <v>13</v>
      </c>
      <c r="W10" s="106"/>
      <c r="X10" s="79"/>
      <c r="Y10" s="74"/>
      <c r="Z10" s="73"/>
      <c r="AA10" s="136"/>
      <c r="AB10" s="44">
        <v>4.4</v>
      </c>
      <c r="AC10" s="9">
        <f>AB10*2+AB11*7+AB13</f>
        <v>26.4</v>
      </c>
      <c r="AD10" s="21" t="s">
        <v>17</v>
      </c>
    </row>
    <row r="11" spans="1:30" ht="16.5" customHeight="1">
      <c r="A11" s="11" t="s">
        <v>44</v>
      </c>
      <c r="B11" s="7" t="s">
        <v>45</v>
      </c>
      <c r="C11" s="107" t="s">
        <v>46</v>
      </c>
      <c r="D11" s="81">
        <v>2</v>
      </c>
      <c r="E11" s="82" t="s">
        <v>13</v>
      </c>
      <c r="F11" s="83"/>
      <c r="G11" s="83"/>
      <c r="H11" s="86"/>
      <c r="I11" s="108" t="s">
        <v>47</v>
      </c>
      <c r="J11" s="109">
        <v>2</v>
      </c>
      <c r="K11" s="82" t="s">
        <v>13</v>
      </c>
      <c r="L11" s="70" t="s">
        <v>53</v>
      </c>
      <c r="M11" s="81">
        <v>0.3</v>
      </c>
      <c r="N11" s="110" t="s">
        <v>13</v>
      </c>
      <c r="O11" s="84" t="s">
        <v>27</v>
      </c>
      <c r="P11" s="83">
        <v>0.2</v>
      </c>
      <c r="Q11" s="88" t="s">
        <v>28</v>
      </c>
      <c r="R11" s="86"/>
      <c r="S11" s="86"/>
      <c r="T11" s="57" t="s">
        <v>121</v>
      </c>
      <c r="U11" s="109">
        <v>1</v>
      </c>
      <c r="V11" s="82" t="s">
        <v>13</v>
      </c>
      <c r="W11" s="70"/>
      <c r="X11" s="83"/>
      <c r="Y11" s="111"/>
      <c r="Z11" s="83"/>
      <c r="AA11" s="136"/>
      <c r="AB11" s="19">
        <v>2.3</v>
      </c>
      <c r="AC11" s="20">
        <f>+AB11*5+AB12*5</f>
        <v>21.5</v>
      </c>
      <c r="AD11" s="21" t="s">
        <v>24</v>
      </c>
    </row>
    <row r="12" spans="1:30" ht="16.5" customHeight="1">
      <c r="A12" s="22" t="s">
        <v>48</v>
      </c>
      <c r="B12" s="7" t="s">
        <v>19</v>
      </c>
      <c r="C12" s="57" t="s">
        <v>49</v>
      </c>
      <c r="D12" s="83">
        <v>0.1</v>
      </c>
      <c r="E12" s="88" t="s">
        <v>55</v>
      </c>
      <c r="F12" s="83"/>
      <c r="G12" s="83"/>
      <c r="H12" s="86"/>
      <c r="I12" s="112" t="s">
        <v>50</v>
      </c>
      <c r="J12" s="81">
        <v>1</v>
      </c>
      <c r="K12" s="82" t="s">
        <v>13</v>
      </c>
      <c r="L12" s="83"/>
      <c r="M12" s="83"/>
      <c r="N12" s="83"/>
      <c r="O12" s="84"/>
      <c r="P12" s="83"/>
      <c r="Q12" s="82"/>
      <c r="R12" s="86"/>
      <c r="S12" s="86"/>
      <c r="T12" s="113" t="s">
        <v>51</v>
      </c>
      <c r="U12" s="83">
        <v>0.1</v>
      </c>
      <c r="V12" s="82" t="s">
        <v>13</v>
      </c>
      <c r="W12" s="70"/>
      <c r="X12" s="83"/>
      <c r="Y12" s="111"/>
      <c r="Z12" s="83"/>
      <c r="AA12" s="136"/>
      <c r="AB12" s="23">
        <v>2</v>
      </c>
      <c r="AC12" s="24">
        <f>AB10*15+AB13*5+AB14*15+AB15</f>
        <v>89.5</v>
      </c>
      <c r="AD12" s="21" t="s">
        <v>30</v>
      </c>
    </row>
    <row r="13" spans="1:30" ht="16.5" customHeight="1" thickBot="1">
      <c r="A13" s="22"/>
      <c r="B13" s="7"/>
      <c r="C13" s="57" t="s">
        <v>33</v>
      </c>
      <c r="D13" s="83">
        <v>0.1</v>
      </c>
      <c r="E13" s="88" t="s">
        <v>13</v>
      </c>
      <c r="F13" s="83"/>
      <c r="G13" s="83"/>
      <c r="H13" s="86"/>
      <c r="I13" s="57" t="s">
        <v>52</v>
      </c>
      <c r="J13" s="81">
        <v>1</v>
      </c>
      <c r="K13" s="88" t="s">
        <v>13</v>
      </c>
      <c r="L13" s="81"/>
      <c r="M13" s="81"/>
      <c r="N13" s="81"/>
      <c r="O13" s="84"/>
      <c r="P13" s="83"/>
      <c r="Q13" s="88"/>
      <c r="R13" s="86"/>
      <c r="S13" s="86"/>
      <c r="T13" s="113" t="s">
        <v>22</v>
      </c>
      <c r="U13" s="83">
        <v>0.3</v>
      </c>
      <c r="V13" s="88" t="s">
        <v>13</v>
      </c>
      <c r="W13" s="70"/>
      <c r="X13" s="83"/>
      <c r="Y13" s="88"/>
      <c r="Z13" s="83"/>
      <c r="AA13" s="136"/>
      <c r="AB13" s="26">
        <v>1.5</v>
      </c>
      <c r="AC13" s="27">
        <f>AC10*4+AC11*9+AC12*4</f>
        <v>657.1</v>
      </c>
      <c r="AD13" s="28" t="s">
        <v>34</v>
      </c>
    </row>
    <row r="14" spans="1:30" ht="16.5" customHeight="1">
      <c r="A14" s="5"/>
      <c r="B14" s="7"/>
      <c r="C14" s="57" t="s">
        <v>53</v>
      </c>
      <c r="D14" s="81">
        <v>0.3</v>
      </c>
      <c r="E14" s="82" t="s">
        <v>13</v>
      </c>
      <c r="F14" s="83"/>
      <c r="G14" s="83"/>
      <c r="H14" s="86"/>
      <c r="I14" s="57" t="s">
        <v>49</v>
      </c>
      <c r="J14" s="81">
        <v>0.1</v>
      </c>
      <c r="K14" s="88" t="s">
        <v>28</v>
      </c>
      <c r="L14" s="83"/>
      <c r="M14" s="83"/>
      <c r="N14" s="86"/>
      <c r="O14" s="70"/>
      <c r="P14" s="81"/>
      <c r="Q14" s="82"/>
      <c r="R14" s="114"/>
      <c r="S14" s="114"/>
      <c r="T14" s="57"/>
      <c r="U14" s="83"/>
      <c r="V14" s="82"/>
      <c r="W14" s="70"/>
      <c r="X14" s="83"/>
      <c r="Y14" s="82"/>
      <c r="Z14" s="83"/>
      <c r="AA14" s="136"/>
      <c r="AB14" s="37">
        <v>1</v>
      </c>
      <c r="AC14" s="38"/>
      <c r="AD14" s="39"/>
    </row>
    <row r="15" spans="1:30" ht="16.5" customHeight="1" thickBot="1">
      <c r="A15" s="29"/>
      <c r="B15" s="46"/>
      <c r="C15" s="91"/>
      <c r="D15" s="92"/>
      <c r="E15" s="93"/>
      <c r="F15" s="97"/>
      <c r="G15" s="97"/>
      <c r="H15" s="115"/>
      <c r="I15" s="91" t="s">
        <v>54</v>
      </c>
      <c r="J15" s="92">
        <v>1</v>
      </c>
      <c r="K15" s="90" t="s">
        <v>55</v>
      </c>
      <c r="L15" s="97"/>
      <c r="M15" s="97"/>
      <c r="N15" s="115"/>
      <c r="O15" s="99"/>
      <c r="P15" s="92"/>
      <c r="Q15" s="93"/>
      <c r="R15" s="115"/>
      <c r="S15" s="115"/>
      <c r="T15" s="91"/>
      <c r="U15" s="97"/>
      <c r="V15" s="82"/>
      <c r="W15" s="99"/>
      <c r="X15" s="97"/>
      <c r="Y15" s="93"/>
      <c r="Z15" s="97"/>
      <c r="AA15" s="137"/>
      <c r="AB15" s="47">
        <v>1</v>
      </c>
      <c r="AC15" s="38"/>
      <c r="AD15" s="39"/>
    </row>
    <row r="16" spans="1:30" s="43" customFormat="1" ht="17.25" customHeight="1" thickBot="1">
      <c r="A16" s="5"/>
      <c r="B16" s="6"/>
      <c r="C16" s="126" t="s">
        <v>56</v>
      </c>
      <c r="D16" s="127"/>
      <c r="E16" s="127"/>
      <c r="F16" s="127"/>
      <c r="G16" s="127"/>
      <c r="H16" s="128"/>
      <c r="I16" s="126" t="s">
        <v>57</v>
      </c>
      <c r="J16" s="127"/>
      <c r="K16" s="127"/>
      <c r="L16" s="127"/>
      <c r="M16" s="127"/>
      <c r="N16" s="127"/>
      <c r="O16" s="126" t="s">
        <v>58</v>
      </c>
      <c r="P16" s="127"/>
      <c r="Q16" s="127"/>
      <c r="R16" s="128"/>
      <c r="S16" s="101"/>
      <c r="T16" s="126" t="s">
        <v>119</v>
      </c>
      <c r="U16" s="127"/>
      <c r="V16" s="127"/>
      <c r="W16" s="127"/>
      <c r="X16" s="127"/>
      <c r="Y16" s="127"/>
      <c r="Z16" s="128"/>
      <c r="AA16" s="129"/>
      <c r="AB16" s="8">
        <v>4</v>
      </c>
      <c r="AC16" s="48">
        <f>AB16*2+AB17*7+AB19*1</f>
        <v>23.7</v>
      </c>
      <c r="AD16" s="10" t="s">
        <v>17</v>
      </c>
    </row>
    <row r="17" spans="1:30" ht="17.25" customHeight="1" thickTop="1">
      <c r="A17" s="25"/>
      <c r="B17" s="7" t="s">
        <v>59</v>
      </c>
      <c r="C17" s="72" t="s">
        <v>117</v>
      </c>
      <c r="D17" s="73">
        <v>24</v>
      </c>
      <c r="E17" s="74" t="s">
        <v>28</v>
      </c>
      <c r="F17" s="80" t="s">
        <v>60</v>
      </c>
      <c r="G17" s="73">
        <v>0.5</v>
      </c>
      <c r="H17" s="74" t="s">
        <v>13</v>
      </c>
      <c r="I17" s="72" t="s">
        <v>61</v>
      </c>
      <c r="J17" s="73">
        <v>95</v>
      </c>
      <c r="K17" s="74" t="s">
        <v>62</v>
      </c>
      <c r="L17" s="73"/>
      <c r="M17" s="73"/>
      <c r="N17" s="73"/>
      <c r="O17" s="116" t="s">
        <v>63</v>
      </c>
      <c r="P17" s="79">
        <v>7</v>
      </c>
      <c r="Q17" s="117" t="s">
        <v>13</v>
      </c>
      <c r="R17" s="77"/>
      <c r="S17" s="77"/>
      <c r="T17" s="112" t="s">
        <v>64</v>
      </c>
      <c r="U17" s="83">
        <v>95</v>
      </c>
      <c r="V17" s="88" t="s">
        <v>65</v>
      </c>
      <c r="W17" s="118"/>
      <c r="X17" s="83"/>
      <c r="Y17" s="88"/>
      <c r="Z17" s="73"/>
      <c r="AA17" s="130"/>
      <c r="AB17" s="19">
        <v>2</v>
      </c>
      <c r="AC17" s="20">
        <f>AB17*5+AB18*5</f>
        <v>20</v>
      </c>
      <c r="AD17" s="21" t="s">
        <v>24</v>
      </c>
    </row>
    <row r="18" spans="1:30" ht="16.5" customHeight="1">
      <c r="A18" s="49" t="s">
        <v>66</v>
      </c>
      <c r="B18" s="7" t="s">
        <v>67</v>
      </c>
      <c r="C18" s="107" t="s">
        <v>68</v>
      </c>
      <c r="D18" s="81">
        <v>0.3</v>
      </c>
      <c r="E18" s="88" t="s">
        <v>13</v>
      </c>
      <c r="F18" s="87" t="s">
        <v>69</v>
      </c>
      <c r="G18" s="83">
        <v>1</v>
      </c>
      <c r="H18" s="82" t="s">
        <v>13</v>
      </c>
      <c r="I18" s="84" t="s">
        <v>15</v>
      </c>
      <c r="J18" s="83">
        <v>2.5</v>
      </c>
      <c r="K18" s="88" t="s">
        <v>13</v>
      </c>
      <c r="L18" s="83"/>
      <c r="M18" s="83"/>
      <c r="N18" s="83"/>
      <c r="O18" s="57" t="s">
        <v>27</v>
      </c>
      <c r="P18" s="83">
        <v>0.2</v>
      </c>
      <c r="Q18" s="111" t="s">
        <v>28</v>
      </c>
      <c r="R18" s="86"/>
      <c r="S18" s="86"/>
      <c r="T18" s="57"/>
      <c r="U18" s="83"/>
      <c r="V18" s="88"/>
      <c r="W18" s="70"/>
      <c r="X18" s="83"/>
      <c r="Y18" s="88"/>
      <c r="Z18" s="81"/>
      <c r="AA18" s="130"/>
      <c r="AB18" s="23">
        <v>2</v>
      </c>
      <c r="AC18" s="24">
        <f>AB16*15+AB19*5+AB20*15+AB21</f>
        <v>70.5</v>
      </c>
      <c r="AD18" s="21" t="s">
        <v>30</v>
      </c>
    </row>
    <row r="19" spans="1:30" ht="16.5" customHeight="1">
      <c r="A19" s="25" t="s">
        <v>70</v>
      </c>
      <c r="B19" s="7" t="s">
        <v>71</v>
      </c>
      <c r="C19" s="112" t="s">
        <v>112</v>
      </c>
      <c r="D19" s="83">
        <v>1</v>
      </c>
      <c r="E19" s="88" t="s">
        <v>13</v>
      </c>
      <c r="F19" s="70" t="s">
        <v>72</v>
      </c>
      <c r="G19" s="83">
        <v>0.3</v>
      </c>
      <c r="H19" s="88" t="s">
        <v>73</v>
      </c>
      <c r="I19" s="84" t="s">
        <v>76</v>
      </c>
      <c r="J19" s="83">
        <v>0.5</v>
      </c>
      <c r="K19" s="88" t="s">
        <v>13</v>
      </c>
      <c r="L19" s="83"/>
      <c r="M19" s="83"/>
      <c r="N19" s="83"/>
      <c r="O19" s="84"/>
      <c r="P19" s="83"/>
      <c r="Q19" s="88"/>
      <c r="R19" s="86"/>
      <c r="S19" s="86"/>
      <c r="T19" s="57"/>
      <c r="U19" s="83"/>
      <c r="V19" s="111"/>
      <c r="W19" s="70"/>
      <c r="X19" s="83"/>
      <c r="Y19" s="119"/>
      <c r="Z19" s="83"/>
      <c r="AA19" s="130"/>
      <c r="AB19" s="26">
        <v>1.7</v>
      </c>
      <c r="AC19" s="27">
        <f>AC16*4+AC17*9+AC18*4</f>
        <v>556.8</v>
      </c>
      <c r="AD19" s="28" t="s">
        <v>34</v>
      </c>
    </row>
    <row r="20" spans="1:30" ht="16.5" customHeight="1">
      <c r="A20" s="25"/>
      <c r="B20" s="7" t="s">
        <v>74</v>
      </c>
      <c r="C20" s="113" t="s">
        <v>75</v>
      </c>
      <c r="D20" s="83">
        <v>3</v>
      </c>
      <c r="E20" s="88" t="s">
        <v>13</v>
      </c>
      <c r="F20" s="87" t="s">
        <v>51</v>
      </c>
      <c r="G20" s="83">
        <v>0.1</v>
      </c>
      <c r="H20" s="88" t="s">
        <v>13</v>
      </c>
      <c r="I20" s="57" t="s">
        <v>78</v>
      </c>
      <c r="J20" s="81">
        <v>0.3</v>
      </c>
      <c r="K20" s="88" t="s">
        <v>13</v>
      </c>
      <c r="L20" s="83"/>
      <c r="M20" s="83"/>
      <c r="N20" s="83"/>
      <c r="O20" s="84"/>
      <c r="P20" s="83"/>
      <c r="Q20" s="88"/>
      <c r="R20" s="86"/>
      <c r="S20" s="86"/>
      <c r="T20" s="112"/>
      <c r="U20" s="83"/>
      <c r="V20" s="88"/>
      <c r="W20" s="87"/>
      <c r="X20" s="109"/>
      <c r="Y20" s="88"/>
      <c r="Z20" s="83"/>
      <c r="AA20" s="130"/>
      <c r="AB20" s="37">
        <v>0</v>
      </c>
      <c r="AC20" s="38"/>
      <c r="AD20" s="39"/>
    </row>
    <row r="21" spans="1:30" ht="16.5" customHeight="1">
      <c r="A21" s="25"/>
      <c r="B21" s="7" t="s">
        <v>77</v>
      </c>
      <c r="C21" s="84" t="s">
        <v>81</v>
      </c>
      <c r="D21" s="83">
        <v>0.6</v>
      </c>
      <c r="E21" s="88" t="s">
        <v>13</v>
      </c>
      <c r="F21" s="87" t="s">
        <v>29</v>
      </c>
      <c r="G21" s="83">
        <v>0.3</v>
      </c>
      <c r="H21" s="82" t="s">
        <v>13</v>
      </c>
      <c r="I21" s="112" t="s">
        <v>128</v>
      </c>
      <c r="J21" s="81">
        <v>1</v>
      </c>
      <c r="K21" s="88" t="s">
        <v>118</v>
      </c>
      <c r="L21" s="83"/>
      <c r="M21" s="83"/>
      <c r="N21" s="83"/>
      <c r="O21" s="57"/>
      <c r="P21" s="81"/>
      <c r="Q21" s="88"/>
      <c r="R21" s="86"/>
      <c r="S21" s="86"/>
      <c r="T21" s="112"/>
      <c r="U21" s="83"/>
      <c r="V21" s="88"/>
      <c r="W21" s="87"/>
      <c r="X21" s="109"/>
      <c r="Y21" s="88"/>
      <c r="Z21" s="83"/>
      <c r="AA21" s="130"/>
      <c r="AB21" s="47">
        <v>2</v>
      </c>
      <c r="AC21" s="38"/>
      <c r="AD21" s="39"/>
    </row>
    <row r="22" spans="1:30" ht="16.5" customHeight="1" thickBot="1">
      <c r="A22" s="51"/>
      <c r="B22" s="46" t="s">
        <v>79</v>
      </c>
      <c r="C22" s="91" t="s">
        <v>80</v>
      </c>
      <c r="D22" s="97">
        <v>2</v>
      </c>
      <c r="E22" s="88" t="s">
        <v>13</v>
      </c>
      <c r="F22" s="97"/>
      <c r="G22" s="83"/>
      <c r="H22" s="83"/>
      <c r="I22" s="120"/>
      <c r="J22" s="92"/>
      <c r="K22" s="90"/>
      <c r="L22" s="97"/>
      <c r="M22" s="97"/>
      <c r="N22" s="97"/>
      <c r="O22" s="120"/>
      <c r="P22" s="92"/>
      <c r="Q22" s="90"/>
      <c r="R22" s="115"/>
      <c r="S22" s="115"/>
      <c r="T22" s="91"/>
      <c r="U22" s="97"/>
      <c r="V22" s="90"/>
      <c r="W22" s="96"/>
      <c r="X22" s="94"/>
      <c r="Y22" s="90"/>
      <c r="Z22" s="97"/>
      <c r="AA22" s="131"/>
      <c r="AB22" s="52"/>
      <c r="AC22" s="52"/>
      <c r="AD22" s="52"/>
    </row>
    <row r="23" spans="1:30" s="43" customFormat="1" ht="17.25" customHeight="1" thickBot="1">
      <c r="A23" s="5"/>
      <c r="B23" s="6"/>
      <c r="C23" s="126" t="s">
        <v>82</v>
      </c>
      <c r="D23" s="127"/>
      <c r="E23" s="127"/>
      <c r="F23" s="127"/>
      <c r="G23" s="127"/>
      <c r="H23" s="128"/>
      <c r="I23" s="139" t="s">
        <v>83</v>
      </c>
      <c r="J23" s="127"/>
      <c r="K23" s="127"/>
      <c r="L23" s="127"/>
      <c r="M23" s="127"/>
      <c r="N23" s="128"/>
      <c r="O23" s="126" t="s">
        <v>84</v>
      </c>
      <c r="P23" s="127"/>
      <c r="Q23" s="127"/>
      <c r="R23" s="128"/>
      <c r="S23" s="71"/>
      <c r="T23" s="126" t="s">
        <v>85</v>
      </c>
      <c r="U23" s="127"/>
      <c r="V23" s="127"/>
      <c r="W23" s="127"/>
      <c r="X23" s="127"/>
      <c r="Y23" s="127"/>
      <c r="Z23" s="128"/>
      <c r="AA23" s="140" t="s">
        <v>90</v>
      </c>
      <c r="AB23" s="53">
        <v>4</v>
      </c>
      <c r="AC23" s="54">
        <f>AB23*2+AB24*7+AB26</f>
        <v>32.1</v>
      </c>
      <c r="AD23" s="10" t="s">
        <v>17</v>
      </c>
    </row>
    <row r="24" spans="1:30" ht="17.25" customHeight="1" thickTop="1">
      <c r="A24" s="25"/>
      <c r="B24" s="7" t="s">
        <v>86</v>
      </c>
      <c r="C24" s="121" t="s">
        <v>87</v>
      </c>
      <c r="D24" s="73">
        <v>6</v>
      </c>
      <c r="E24" s="74" t="s">
        <v>13</v>
      </c>
      <c r="F24" s="80" t="s">
        <v>98</v>
      </c>
      <c r="G24" s="122">
        <v>1</v>
      </c>
      <c r="H24" s="76" t="s">
        <v>55</v>
      </c>
      <c r="I24" s="102" t="s">
        <v>88</v>
      </c>
      <c r="J24" s="79">
        <v>5</v>
      </c>
      <c r="K24" s="74" t="s">
        <v>13</v>
      </c>
      <c r="L24" s="73"/>
      <c r="M24" s="73"/>
      <c r="N24" s="73"/>
      <c r="O24" s="72" t="s">
        <v>75</v>
      </c>
      <c r="P24" s="73">
        <v>7</v>
      </c>
      <c r="Q24" s="74" t="s">
        <v>13</v>
      </c>
      <c r="R24" s="77"/>
      <c r="S24" s="73"/>
      <c r="T24" s="116" t="s">
        <v>89</v>
      </c>
      <c r="U24" s="79">
        <v>1</v>
      </c>
      <c r="V24" s="74" t="s">
        <v>13</v>
      </c>
      <c r="W24" s="106"/>
      <c r="X24" s="79"/>
      <c r="Y24" s="74"/>
      <c r="Z24" s="73"/>
      <c r="AA24" s="141"/>
      <c r="AB24" s="19">
        <v>3.2</v>
      </c>
      <c r="AC24" s="20">
        <f>AB24*5+AB25*5</f>
        <v>26</v>
      </c>
      <c r="AD24" s="21" t="s">
        <v>24</v>
      </c>
    </row>
    <row r="25" spans="1:30" ht="16.5" customHeight="1">
      <c r="A25" s="49" t="s">
        <v>91</v>
      </c>
      <c r="B25" s="7" t="s">
        <v>92</v>
      </c>
      <c r="C25" s="123" t="s">
        <v>93</v>
      </c>
      <c r="D25" s="81">
        <v>2</v>
      </c>
      <c r="E25" s="88" t="s">
        <v>13</v>
      </c>
      <c r="F25" s="83"/>
      <c r="G25" s="83"/>
      <c r="H25" s="86"/>
      <c r="I25" s="107" t="s">
        <v>125</v>
      </c>
      <c r="J25" s="109">
        <v>1</v>
      </c>
      <c r="K25" s="82" t="s">
        <v>13</v>
      </c>
      <c r="L25" s="83"/>
      <c r="M25" s="83"/>
      <c r="N25" s="83"/>
      <c r="O25" s="84" t="s">
        <v>27</v>
      </c>
      <c r="P25" s="83">
        <v>0.2</v>
      </c>
      <c r="Q25" s="88" t="s">
        <v>28</v>
      </c>
      <c r="R25" s="86"/>
      <c r="S25" s="83"/>
      <c r="T25" s="57" t="s">
        <v>76</v>
      </c>
      <c r="U25" s="83">
        <v>0.3</v>
      </c>
      <c r="V25" s="82" t="s">
        <v>13</v>
      </c>
      <c r="W25" s="70"/>
      <c r="X25" s="83"/>
      <c r="Y25" s="111"/>
      <c r="Z25" s="83"/>
      <c r="AA25" s="141"/>
      <c r="AB25" s="23">
        <v>2</v>
      </c>
      <c r="AC25" s="24">
        <f>AB23*15+AB26*5+AB27*15+AB28</f>
        <v>84.5</v>
      </c>
      <c r="AD25" s="21" t="s">
        <v>30</v>
      </c>
    </row>
    <row r="26" spans="1:30" ht="16.5" customHeight="1">
      <c r="A26" s="25" t="s">
        <v>94</v>
      </c>
      <c r="B26" s="7" t="s">
        <v>19</v>
      </c>
      <c r="C26" s="113" t="s">
        <v>95</v>
      </c>
      <c r="D26" s="125">
        <v>0.05</v>
      </c>
      <c r="E26" s="88" t="s">
        <v>13</v>
      </c>
      <c r="F26" s="83"/>
      <c r="G26" s="83"/>
      <c r="H26" s="86"/>
      <c r="I26" s="57" t="s">
        <v>22</v>
      </c>
      <c r="J26" s="81">
        <v>0.6</v>
      </c>
      <c r="K26" s="82" t="s">
        <v>13</v>
      </c>
      <c r="L26" s="83"/>
      <c r="M26" s="83"/>
      <c r="N26" s="83"/>
      <c r="O26" s="84" t="s">
        <v>22</v>
      </c>
      <c r="P26" s="83">
        <v>0.2</v>
      </c>
      <c r="Q26" s="82" t="s">
        <v>13</v>
      </c>
      <c r="R26" s="86"/>
      <c r="S26" s="83"/>
      <c r="T26" s="57" t="s">
        <v>80</v>
      </c>
      <c r="U26" s="83">
        <v>1</v>
      </c>
      <c r="V26" s="82" t="s">
        <v>13</v>
      </c>
      <c r="W26" s="70"/>
      <c r="X26" s="83"/>
      <c r="Y26" s="111"/>
      <c r="Z26" s="83"/>
      <c r="AA26" s="141"/>
      <c r="AB26" s="26">
        <v>1.7</v>
      </c>
      <c r="AC26" s="27">
        <f>AC23*4+AC24*9+AC25*4</f>
        <v>700.4</v>
      </c>
      <c r="AD26" s="28" t="s">
        <v>34</v>
      </c>
    </row>
    <row r="27" spans="1:30" ht="16.5" customHeight="1" thickBot="1">
      <c r="A27" s="25"/>
      <c r="B27" s="7"/>
      <c r="C27" s="57" t="s">
        <v>27</v>
      </c>
      <c r="D27" s="81">
        <v>0.1</v>
      </c>
      <c r="E27" s="88" t="s">
        <v>28</v>
      </c>
      <c r="F27" s="83"/>
      <c r="G27" s="83"/>
      <c r="H27" s="86"/>
      <c r="I27" s="57" t="s">
        <v>31</v>
      </c>
      <c r="J27" s="81">
        <v>0.1</v>
      </c>
      <c r="K27" s="88" t="s">
        <v>13</v>
      </c>
      <c r="L27" s="83"/>
      <c r="M27" s="83"/>
      <c r="N27" s="86"/>
      <c r="O27" s="84"/>
      <c r="P27" s="83"/>
      <c r="Q27" s="88"/>
      <c r="R27" s="86"/>
      <c r="S27" s="83"/>
      <c r="T27" s="57" t="s">
        <v>96</v>
      </c>
      <c r="U27" s="83">
        <v>0.1</v>
      </c>
      <c r="V27" s="88" t="s">
        <v>13</v>
      </c>
      <c r="W27" s="70"/>
      <c r="X27" s="83"/>
      <c r="Y27" s="88"/>
      <c r="Z27" s="83"/>
      <c r="AA27" s="141"/>
      <c r="AB27" s="37">
        <v>1</v>
      </c>
      <c r="AC27" s="38"/>
      <c r="AD27" s="39"/>
    </row>
    <row r="28" spans="1:30" ht="17.25" customHeight="1" thickBot="1">
      <c r="A28" s="51"/>
      <c r="B28" s="46"/>
      <c r="C28" s="91" t="s">
        <v>97</v>
      </c>
      <c r="D28" s="92">
        <v>1</v>
      </c>
      <c r="E28" s="100" t="s">
        <v>55</v>
      </c>
      <c r="F28" s="83"/>
      <c r="G28" s="83"/>
      <c r="H28" s="83"/>
      <c r="I28" s="91"/>
      <c r="J28" s="92"/>
      <c r="K28" s="90"/>
      <c r="L28" s="97"/>
      <c r="M28" s="97"/>
      <c r="N28" s="97"/>
      <c r="O28" s="91"/>
      <c r="P28" s="92"/>
      <c r="Q28" s="90"/>
      <c r="R28" s="115"/>
      <c r="S28" s="115"/>
      <c r="T28" s="57" t="s">
        <v>99</v>
      </c>
      <c r="U28" s="83">
        <v>1</v>
      </c>
      <c r="V28" s="93" t="s">
        <v>13</v>
      </c>
      <c r="W28" s="99"/>
      <c r="X28" s="97"/>
      <c r="Y28" s="93"/>
      <c r="Z28" s="124"/>
      <c r="AA28" s="142"/>
      <c r="AB28" s="47">
        <v>1</v>
      </c>
      <c r="AC28" s="38"/>
      <c r="AD28" s="39"/>
    </row>
    <row r="29" spans="1:30" s="43" customFormat="1" ht="17.25" customHeight="1" thickBot="1">
      <c r="A29" s="5"/>
      <c r="B29" s="6"/>
      <c r="C29" s="126" t="s">
        <v>100</v>
      </c>
      <c r="D29" s="127"/>
      <c r="E29" s="127"/>
      <c r="F29" s="127"/>
      <c r="G29" s="127"/>
      <c r="H29" s="128"/>
      <c r="I29" s="139" t="s">
        <v>123</v>
      </c>
      <c r="J29" s="127"/>
      <c r="K29" s="127"/>
      <c r="L29" s="127"/>
      <c r="M29" s="127"/>
      <c r="N29" s="128"/>
      <c r="O29" s="126" t="s">
        <v>101</v>
      </c>
      <c r="P29" s="127"/>
      <c r="Q29" s="127"/>
      <c r="R29" s="128"/>
      <c r="S29" s="101"/>
      <c r="T29" s="126" t="s">
        <v>102</v>
      </c>
      <c r="U29" s="127"/>
      <c r="V29" s="127"/>
      <c r="W29" s="127"/>
      <c r="X29" s="127"/>
      <c r="Y29" s="127"/>
      <c r="Z29" s="128"/>
      <c r="AA29" s="129"/>
      <c r="AB29" s="53">
        <v>4</v>
      </c>
      <c r="AC29" s="54">
        <f>AB29*2+AB30*7+AB32</f>
        <v>23.9</v>
      </c>
      <c r="AD29" s="10" t="s">
        <v>17</v>
      </c>
    </row>
    <row r="30" spans="1:30" ht="17.25" customHeight="1" thickTop="1">
      <c r="A30" s="25"/>
      <c r="B30" s="7" t="s">
        <v>11</v>
      </c>
      <c r="C30" s="72" t="s">
        <v>103</v>
      </c>
      <c r="D30" s="73">
        <v>1</v>
      </c>
      <c r="E30" s="74" t="s">
        <v>13</v>
      </c>
      <c r="F30" s="73"/>
      <c r="G30" s="73"/>
      <c r="H30" s="73"/>
      <c r="I30" s="102" t="s">
        <v>104</v>
      </c>
      <c r="J30" s="79">
        <v>4</v>
      </c>
      <c r="K30" s="74" t="s">
        <v>13</v>
      </c>
      <c r="L30" s="73"/>
      <c r="M30" s="73"/>
      <c r="N30" s="73"/>
      <c r="O30" s="72" t="s">
        <v>105</v>
      </c>
      <c r="P30" s="73">
        <v>7</v>
      </c>
      <c r="Q30" s="74" t="s">
        <v>13</v>
      </c>
      <c r="R30" s="77"/>
      <c r="S30" s="77"/>
      <c r="T30" s="106" t="s">
        <v>80</v>
      </c>
      <c r="U30" s="79">
        <v>1</v>
      </c>
      <c r="V30" s="74" t="s">
        <v>13</v>
      </c>
      <c r="W30" s="70" t="s">
        <v>110</v>
      </c>
      <c r="X30" s="83">
        <v>2</v>
      </c>
      <c r="Y30" s="88" t="s">
        <v>130</v>
      </c>
      <c r="Z30" s="73"/>
      <c r="AA30" s="130"/>
      <c r="AB30" s="55">
        <v>2</v>
      </c>
      <c r="AC30" s="56">
        <f>AB30*5+AB31*5</f>
        <v>25</v>
      </c>
      <c r="AD30" s="21" t="s">
        <v>24</v>
      </c>
    </row>
    <row r="31" spans="1:30" ht="16.5" customHeight="1" thickBot="1">
      <c r="A31" s="49" t="s">
        <v>106</v>
      </c>
      <c r="B31" s="7" t="s">
        <v>19</v>
      </c>
      <c r="C31" s="107" t="s">
        <v>107</v>
      </c>
      <c r="D31" s="81">
        <v>2.5</v>
      </c>
      <c r="E31" s="82" t="s">
        <v>13</v>
      </c>
      <c r="F31" s="83"/>
      <c r="G31" s="83"/>
      <c r="H31" s="83"/>
      <c r="I31" s="107" t="s">
        <v>124</v>
      </c>
      <c r="J31" s="109">
        <v>4</v>
      </c>
      <c r="K31" s="82" t="s">
        <v>13</v>
      </c>
      <c r="L31" s="83"/>
      <c r="M31" s="83"/>
      <c r="N31" s="83"/>
      <c r="O31" s="84" t="s">
        <v>27</v>
      </c>
      <c r="P31" s="83">
        <v>0.2</v>
      </c>
      <c r="Q31" s="88" t="s">
        <v>28</v>
      </c>
      <c r="R31" s="86"/>
      <c r="S31" s="86"/>
      <c r="T31" s="57" t="s">
        <v>78</v>
      </c>
      <c r="U31" s="83">
        <v>0.3</v>
      </c>
      <c r="V31" s="82" t="s">
        <v>13</v>
      </c>
      <c r="W31" s="70" t="s">
        <v>104</v>
      </c>
      <c r="X31" s="83">
        <v>1</v>
      </c>
      <c r="Y31" s="88" t="s">
        <v>13</v>
      </c>
      <c r="Z31" s="81"/>
      <c r="AA31" s="130"/>
      <c r="AB31" s="58">
        <v>3</v>
      </c>
      <c r="AC31" s="59">
        <f>AB29*15+AB32*5+AB33*15+AB34</f>
        <v>70.5</v>
      </c>
      <c r="AD31" s="21" t="s">
        <v>30</v>
      </c>
    </row>
    <row r="32" spans="1:30" ht="16.5" customHeight="1">
      <c r="A32" s="25" t="s">
        <v>108</v>
      </c>
      <c r="B32" s="7"/>
      <c r="C32" s="12" t="s">
        <v>53</v>
      </c>
      <c r="D32" s="15">
        <v>0.5</v>
      </c>
      <c r="E32" s="14" t="s">
        <v>13</v>
      </c>
      <c r="F32" s="15"/>
      <c r="G32" s="15"/>
      <c r="H32" s="15"/>
      <c r="I32" s="12" t="s">
        <v>109</v>
      </c>
      <c r="J32" s="13">
        <v>0.1</v>
      </c>
      <c r="K32" s="14" t="s">
        <v>13</v>
      </c>
      <c r="L32" s="15"/>
      <c r="M32" s="15"/>
      <c r="N32" s="15"/>
      <c r="O32" s="16"/>
      <c r="P32" s="15"/>
      <c r="Q32" s="14"/>
      <c r="R32" s="17"/>
      <c r="S32" s="17"/>
      <c r="T32" s="12" t="s">
        <v>109</v>
      </c>
      <c r="U32" s="13">
        <v>0.1</v>
      </c>
      <c r="V32" s="14" t="s">
        <v>13</v>
      </c>
      <c r="W32" s="70" t="s">
        <v>120</v>
      </c>
      <c r="X32" s="15">
        <v>1</v>
      </c>
      <c r="Y32" s="18" t="s">
        <v>118</v>
      </c>
      <c r="Z32" s="45"/>
      <c r="AA32" s="130"/>
      <c r="AB32" s="60">
        <v>1.9</v>
      </c>
      <c r="AC32" s="61">
        <f>AC29*4+AC30*9+AC31*4</f>
        <v>602.6</v>
      </c>
      <c r="AD32" s="28" t="s">
        <v>34</v>
      </c>
    </row>
    <row r="33" spans="1:30" ht="16.5" customHeight="1">
      <c r="A33" s="25"/>
      <c r="B33" s="7"/>
      <c r="C33" s="12" t="s">
        <v>23</v>
      </c>
      <c r="D33" s="15">
        <v>2.5</v>
      </c>
      <c r="E33" s="18" t="s">
        <v>13</v>
      </c>
      <c r="F33" s="15"/>
      <c r="G33" s="15"/>
      <c r="H33" s="15"/>
      <c r="I33" s="12"/>
      <c r="J33" s="13"/>
      <c r="K33" s="18"/>
      <c r="L33" s="13"/>
      <c r="M33" s="13"/>
      <c r="N33" s="13"/>
      <c r="O33" s="12"/>
      <c r="P33" s="13"/>
      <c r="Q33" s="18"/>
      <c r="R33" s="17"/>
      <c r="S33" s="17"/>
      <c r="T33" s="57" t="s">
        <v>89</v>
      </c>
      <c r="U33" s="15">
        <v>0.5</v>
      </c>
      <c r="V33" s="18" t="s">
        <v>13</v>
      </c>
      <c r="W33" s="50"/>
      <c r="X33" s="15"/>
      <c r="Y33" s="18"/>
      <c r="Z33" s="15"/>
      <c r="AA33" s="130"/>
      <c r="AB33" s="62">
        <v>0</v>
      </c>
      <c r="AC33" s="63"/>
      <c r="AD33" s="39"/>
    </row>
    <row r="34" spans="1:30" ht="17.25" customHeight="1" thickBot="1">
      <c r="A34" s="51"/>
      <c r="B34" s="46"/>
      <c r="C34" s="31" t="s">
        <v>111</v>
      </c>
      <c r="D34" s="34">
        <v>1</v>
      </c>
      <c r="E34" s="30" t="s">
        <v>55</v>
      </c>
      <c r="F34" s="34"/>
      <c r="G34" s="34"/>
      <c r="H34" s="35"/>
      <c r="I34" s="31"/>
      <c r="J34" s="32"/>
      <c r="K34" s="30"/>
      <c r="L34" s="34"/>
      <c r="M34" s="34"/>
      <c r="N34" s="34"/>
      <c r="O34" s="31"/>
      <c r="P34" s="32"/>
      <c r="Q34" s="33"/>
      <c r="R34" s="35"/>
      <c r="S34" s="35"/>
      <c r="T34" s="36" t="s">
        <v>76</v>
      </c>
      <c r="U34" s="34">
        <v>0.3</v>
      </c>
      <c r="V34" s="33" t="s">
        <v>13</v>
      </c>
      <c r="W34" s="36"/>
      <c r="X34" s="34"/>
      <c r="Y34" s="33"/>
      <c r="Z34" s="34"/>
      <c r="AA34" s="131"/>
      <c r="AB34" s="64">
        <v>1</v>
      </c>
      <c r="AC34" s="65"/>
      <c r="AD34" s="42"/>
    </row>
    <row r="35" spans="3:27" ht="16.5">
      <c r="C35" s="66"/>
      <c r="I35" s="66"/>
      <c r="J35" s="66"/>
      <c r="K35" s="66"/>
      <c r="L35" s="66"/>
      <c r="M35" s="66"/>
      <c r="N35" s="66"/>
      <c r="T35" s="138"/>
      <c r="U35" s="138"/>
      <c r="V35" s="138"/>
      <c r="W35" s="138"/>
      <c r="X35" s="138"/>
      <c r="Y35" s="138"/>
      <c r="Z35" s="138"/>
      <c r="AA35" s="138"/>
    </row>
  </sheetData>
  <sheetProtection/>
  <mergeCells count="33">
    <mergeCell ref="AD2:AD3"/>
    <mergeCell ref="I9:N9"/>
    <mergeCell ref="I3:N3"/>
    <mergeCell ref="O3:R3"/>
    <mergeCell ref="O9:R9"/>
    <mergeCell ref="AC2:AC3"/>
    <mergeCell ref="T35:AA35"/>
    <mergeCell ref="I29:N29"/>
    <mergeCell ref="O29:R29"/>
    <mergeCell ref="I23:N23"/>
    <mergeCell ref="O23:R23"/>
    <mergeCell ref="AA23:AA28"/>
    <mergeCell ref="A1:AA1"/>
    <mergeCell ref="T2:Y2"/>
    <mergeCell ref="AA9:AA15"/>
    <mergeCell ref="T3:Z3"/>
    <mergeCell ref="T9:Z9"/>
    <mergeCell ref="C2:H2"/>
    <mergeCell ref="I2:N2"/>
    <mergeCell ref="O2:S2"/>
    <mergeCell ref="C3:H3"/>
    <mergeCell ref="C9:H9"/>
    <mergeCell ref="C29:H29"/>
    <mergeCell ref="I16:N16"/>
    <mergeCell ref="AA16:AA22"/>
    <mergeCell ref="AA3:AA8"/>
    <mergeCell ref="AA29:AA34"/>
    <mergeCell ref="T29:Z29"/>
    <mergeCell ref="O16:R16"/>
    <mergeCell ref="T16:Z16"/>
    <mergeCell ref="T23:Z23"/>
    <mergeCell ref="C16:H16"/>
    <mergeCell ref="C23:H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Test User</cp:lastModifiedBy>
  <cp:lastPrinted>2012-10-22T02:48:32Z</cp:lastPrinted>
  <dcterms:created xsi:type="dcterms:W3CDTF">2012-10-20T05:18:21Z</dcterms:created>
  <dcterms:modified xsi:type="dcterms:W3CDTF">2012-10-22T04:23:53Z</dcterms:modified>
  <cp:category/>
  <cp:version/>
  <cp:contentType/>
  <cp:contentStatus/>
</cp:coreProperties>
</file>